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4.xml" ContentType="application/vnd.openxmlformats-officedocument.spreadsheetml.table+xml"/>
  <Override PartName="/xl/drawings/drawing9.xml" ContentType="application/vnd.openxmlformats-officedocument.drawing+xml"/>
  <Override PartName="/xl/tables/table5.xml" ContentType="application/vnd.openxmlformats-officedocument.spreadsheetml.table+xml"/>
  <Override PartName="/xl/drawings/drawing10.xml" ContentType="application/vnd.openxmlformats-officedocument.drawing+xml"/>
  <Override PartName="/xl/tables/table6.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13.xml" ContentType="application/vnd.openxmlformats-officedocument.drawing+xml"/>
  <Override PartName="/xl/tables/table7.xml" ContentType="application/vnd.openxmlformats-officedocument.spreadsheetml.table+xml"/>
  <Override PartName="/xl/drawings/drawing14.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1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16.xml" ContentType="application/vnd.openxmlformats-officedocument.drawing+xml"/>
  <Override PartName="/xl/tables/table14.xml" ContentType="application/vnd.openxmlformats-officedocument.spreadsheetml.table+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Niczin\Downloads\"/>
    </mc:Choice>
  </mc:AlternateContent>
  <xr:revisionPtr revIDLastSave="0" documentId="13_ncr:1_{B02ECBDA-F620-481B-9A62-B8649EC7427A}" xr6:coauthVersionLast="47" xr6:coauthVersionMax="47" xr10:uidLastSave="{00000000-0000-0000-0000-000000000000}"/>
  <bookViews>
    <workbookView showSheetTabs="0" xWindow="-120" yWindow="-120" windowWidth="29040" windowHeight="15840" xr2:uid="{00000000-000D-0000-FFFF-FFFF00000000}"/>
  </bookViews>
  <sheets>
    <sheet name="Portada" sheetId="1" r:id="rId1"/>
    <sheet name="Índice" sheetId="2" r:id="rId2"/>
    <sheet name="Verificación Externa" sheetId="3" r:id="rId3"/>
    <sheet name="Compromisos 2030" sheetId="4" r:id="rId4"/>
    <sheet name="Materialidad" sheetId="5" r:id="rId5"/>
    <sheet name="Gobernanza Corporativa" sheetId="6" r:id="rId6"/>
    <sheet name="Reputación, Gobierno y Compromi" sheetId="7" r:id="rId7"/>
    <sheet name="Cadena de Valor" sheetId="8" r:id="rId8"/>
    <sheet name="Innovación, Tecnología y Datos" sheetId="9" r:id="rId9"/>
    <sheet name="Biodiversidad y Clima" sheetId="10" r:id="rId10"/>
    <sheet name="Energía" sheetId="11" r:id="rId11"/>
    <sheet name="Recursos Hídricos" sheetId="12" r:id="rId12"/>
    <sheet name="Residuos" sheetId="13" r:id="rId13"/>
    <sheet name="Circularidad y Ecodiseño" sheetId="14" r:id="rId14"/>
    <sheet name="Personas Colaboradoras" sheetId="15" r:id="rId15"/>
    <sheet name="Salud, Seguridad y Bienestar" sheetId="16" r:id="rId16"/>
    <sheet name="Derechos Humanos" sheetId="17" r:id="rId17"/>
    <sheet name="Impacto Social" sheetId="18" r:id="rId18"/>
    <sheet name="Experiencia del Cliente"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CCXn2H+9QnwCVXbFk/GqH/8CFiMH9nWJgSi5ZBktpB8="/>
    </ext>
  </extLst>
</workbook>
</file>

<file path=xl/calcChain.xml><?xml version="1.0" encoding="utf-8"?>
<calcChain xmlns="http://schemas.openxmlformats.org/spreadsheetml/2006/main">
  <c r="G84" i="11" l="1"/>
  <c r="I254" i="15" l="1"/>
  <c r="G254" i="15"/>
  <c r="G236" i="15"/>
  <c r="L219" i="15"/>
  <c r="L218" i="15"/>
  <c r="L217" i="15"/>
  <c r="L215" i="15"/>
  <c r="L214" i="15"/>
  <c r="L213" i="15"/>
  <c r="L207" i="15"/>
  <c r="L206" i="15"/>
  <c r="L205" i="15"/>
  <c r="L203" i="15"/>
  <c r="L202" i="15"/>
  <c r="L201" i="15"/>
  <c r="L199" i="15"/>
  <c r="L198" i="15"/>
  <c r="L197" i="15"/>
  <c r="L195" i="15"/>
  <c r="L194" i="15"/>
  <c r="L193" i="15"/>
  <c r="L191" i="15"/>
  <c r="L190" i="15"/>
  <c r="L187" i="15"/>
  <c r="L186" i="15"/>
  <c r="R176" i="15"/>
  <c r="Q176" i="15"/>
  <c r="P176" i="15"/>
  <c r="O176" i="15"/>
  <c r="Q175" i="15"/>
  <c r="P175" i="15"/>
  <c r="O175" i="15"/>
  <c r="V174" i="15"/>
  <c r="Q171" i="15"/>
  <c r="P171" i="15"/>
  <c r="O171" i="15"/>
  <c r="V170" i="15"/>
  <c r="Q169" i="15"/>
  <c r="P169" i="15"/>
  <c r="O169" i="15"/>
  <c r="V168" i="15"/>
  <c r="Q167" i="15"/>
  <c r="P167" i="15"/>
  <c r="O167" i="15"/>
  <c r="P165" i="15"/>
  <c r="O165" i="15"/>
  <c r="P163" i="15"/>
  <c r="O163" i="15"/>
  <c r="P161" i="15"/>
  <c r="O161" i="15"/>
  <c r="L151" i="15"/>
  <c r="L150" i="15"/>
  <c r="L149" i="15"/>
  <c r="L146" i="15"/>
  <c r="L145" i="15"/>
  <c r="M115" i="15"/>
  <c r="L115" i="15"/>
  <c r="N114" i="15"/>
  <c r="N113" i="15"/>
  <c r="N112" i="15"/>
  <c r="N111" i="15"/>
  <c r="N110" i="15"/>
  <c r="N109" i="15"/>
  <c r="N108" i="15"/>
  <c r="N107" i="15"/>
  <c r="N106" i="15"/>
  <c r="N105" i="15"/>
  <c r="N104" i="15"/>
  <c r="N103" i="15"/>
  <c r="N102" i="15"/>
  <c r="N101" i="15"/>
  <c r="N100" i="15"/>
  <c r="N99" i="15"/>
  <c r="N98" i="15"/>
  <c r="M91" i="15"/>
  <c r="L91" i="15"/>
  <c r="N90" i="15"/>
  <c r="N89" i="15"/>
  <c r="N88" i="15"/>
  <c r="M80" i="15"/>
  <c r="L80" i="15"/>
  <c r="N79" i="15"/>
  <c r="N78" i="15"/>
  <c r="N77" i="15"/>
  <c r="N76" i="15"/>
  <c r="N75" i="15"/>
  <c r="N74" i="15"/>
  <c r="N73" i="15"/>
  <c r="N72" i="15"/>
  <c r="N71" i="15"/>
  <c r="N70" i="15"/>
  <c r="N69" i="15"/>
  <c r="N68" i="15"/>
  <c r="N67" i="15"/>
  <c r="N66" i="15"/>
  <c r="N65" i="15"/>
  <c r="N64" i="15"/>
  <c r="N63" i="15"/>
  <c r="M54" i="15"/>
  <c r="L54" i="15"/>
  <c r="N53" i="15"/>
  <c r="N52" i="15"/>
  <c r="N51" i="15"/>
  <c r="P42" i="15"/>
  <c r="O42" i="15"/>
  <c r="N42" i="15"/>
  <c r="M42" i="15"/>
  <c r="L42" i="15"/>
  <c r="K42" i="15"/>
  <c r="J42" i="15"/>
  <c r="I42" i="15"/>
  <c r="G42" i="15"/>
  <c r="F42" i="15"/>
  <c r="Q41" i="15"/>
  <c r="Q40" i="15"/>
  <c r="Q39" i="15"/>
  <c r="Q38" i="15"/>
  <c r="Q37" i="15"/>
  <c r="Q36" i="15"/>
  <c r="Q35" i="15"/>
  <c r="Q34" i="15"/>
  <c r="Q33" i="15"/>
  <c r="Q32" i="15"/>
  <c r="Q31" i="15"/>
  <c r="Q30" i="15"/>
  <c r="Q29" i="15"/>
  <c r="Q28" i="15"/>
  <c r="Q27" i="15"/>
  <c r="Q26" i="15"/>
  <c r="Q25" i="15"/>
  <c r="J117" i="14"/>
  <c r="J113" i="14"/>
  <c r="I31" i="14"/>
  <c r="I24" i="14"/>
  <c r="J145" i="13"/>
  <c r="I145" i="13"/>
  <c r="J141" i="13"/>
  <c r="I141" i="13"/>
  <c r="J128" i="13"/>
  <c r="I128" i="13"/>
  <c r="H128" i="13"/>
  <c r="G128" i="13"/>
  <c r="K168" i="12"/>
  <c r="K167" i="12"/>
  <c r="J167" i="12"/>
  <c r="I167" i="12"/>
  <c r="H167" i="12"/>
  <c r="K142" i="12"/>
  <c r="J142" i="12"/>
  <c r="K141" i="12"/>
  <c r="J141" i="12"/>
  <c r="K140" i="12"/>
  <c r="J140" i="12"/>
  <c r="K134" i="12"/>
  <c r="J134" i="12"/>
  <c r="K116" i="12"/>
  <c r="J116" i="12"/>
  <c r="K115" i="12"/>
  <c r="J115" i="12"/>
  <c r="I115" i="12"/>
  <c r="H115" i="12"/>
  <c r="J114" i="12"/>
  <c r="K111" i="12"/>
  <c r="J111" i="12"/>
  <c r="J108" i="12"/>
  <c r="J91" i="12"/>
  <c r="J90" i="12"/>
  <c r="I110" i="11"/>
  <c r="H110" i="11"/>
  <c r="I84" i="11"/>
  <c r="J119" i="11" s="1"/>
  <c r="H84" i="11"/>
  <c r="I119" i="11" s="1"/>
  <c r="H119" i="11"/>
  <c r="K69" i="11"/>
  <c r="J110" i="11" s="1"/>
  <c r="H67" i="11"/>
  <c r="H69" i="11" s="1"/>
  <c r="G110" i="11" s="1"/>
  <c r="G128" i="11" s="1"/>
  <c r="K52" i="11"/>
  <c r="K481" i="10"/>
  <c r="J481" i="10"/>
  <c r="I481" i="10"/>
  <c r="H481" i="10"/>
  <c r="K480" i="10"/>
  <c r="J480" i="10"/>
  <c r="I480" i="10"/>
  <c r="H480" i="10"/>
  <c r="M479" i="10"/>
  <c r="L479" i="10"/>
  <c r="M478" i="10"/>
  <c r="L478" i="10"/>
  <c r="M477" i="10"/>
  <c r="L477" i="10"/>
  <c r="M476" i="10"/>
  <c r="L476" i="10"/>
  <c r="J354" i="10"/>
  <c r="I354" i="10"/>
  <c r="H354" i="10"/>
  <c r="G354" i="10"/>
  <c r="I180" i="8"/>
  <c r="I149" i="8"/>
  <c r="H149" i="8"/>
  <c r="G149" i="8"/>
  <c r="I145" i="8"/>
  <c r="H145" i="8"/>
  <c r="G145" i="8"/>
  <c r="I140" i="8"/>
  <c r="H140" i="8"/>
  <c r="I56" i="8"/>
  <c r="J50" i="8"/>
  <c r="H50" i="8"/>
  <c r="G50" i="8"/>
  <c r="X100" i="7"/>
  <c r="Q100" i="7"/>
  <c r="K100" i="7"/>
  <c r="X95" i="7"/>
  <c r="Q95" i="7"/>
  <c r="K95" i="7"/>
  <c r="X91" i="7"/>
  <c r="Q91" i="7"/>
  <c r="K91" i="7"/>
  <c r="G307" i="6"/>
  <c r="G306" i="6"/>
  <c r="G305" i="6"/>
  <c r="G304" i="6"/>
  <c r="J117" i="12" l="1"/>
  <c r="P177" i="15"/>
  <c r="L220" i="15"/>
  <c r="L192" i="15"/>
  <c r="L208" i="15"/>
  <c r="Q177" i="15"/>
  <c r="R161" i="15"/>
  <c r="L196" i="15"/>
  <c r="N54" i="15"/>
  <c r="R169" i="15"/>
  <c r="N91" i="15"/>
  <c r="N80" i="15"/>
  <c r="R167" i="15"/>
  <c r="Q42" i="15"/>
  <c r="V176" i="15"/>
  <c r="L200" i="15"/>
  <c r="R175" i="15"/>
  <c r="R171" i="15"/>
  <c r="N115" i="15"/>
  <c r="R163" i="15"/>
  <c r="L188" i="15"/>
  <c r="R165" i="15"/>
  <c r="O177" i="15"/>
  <c r="L216" i="15"/>
  <c r="L204" i="15"/>
  <c r="I32" i="14"/>
  <c r="J143" i="12"/>
  <c r="K143" i="12"/>
  <c r="K117" i="12"/>
  <c r="K92" i="12" s="1"/>
  <c r="L480" i="10"/>
  <c r="M481" i="10"/>
  <c r="M480" i="10"/>
  <c r="L481" i="10"/>
  <c r="R177"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tc={E49EA254-F92F-42C1-A500-717B45F9B93F}</author>
    <author>tc={D5DD6EF1-83C6-46A7-BB6C-4F30048BEA96}</author>
  </authors>
  <commentList>
    <comment ref="E95" authorId="0" shapeId="0" xr:uid="{E49EA254-F92F-42C1-A500-717B45F9B93F}">
      <text>
        <t>[Comentário encadeado]
Sua versão do Excel permite que você leia este comentário encadeado, no entanto, as edições serão removidas se o arquivo for aberto em uma versão mais recente do Excel. Saiba mais: https://go.microsoft.com/fwlink/?linkid=870924
Comentário:
    Ajustar pontuação (241,112)</t>
      </text>
    </comment>
    <comment ref="E127" authorId="1" shapeId="0" xr:uid="{D5DD6EF1-83C6-46A7-BB6C-4F30048BEA96}">
      <text>
        <t>[Comentário encadeado]
Sua versão do Excel permite que você leia este comentário encadeado, no entanto, as edições serão removidas se o arquivo for aberto em uma versão mais recente do Excel. Saiba mais: https://go.microsoft.com/fwlink/?linkid=870924
Comentário:
    Ajustar pontuação (330,97)</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futureMetadata>
  <valueMetadata count="34">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valueMetadata>
</metadata>
</file>

<file path=xl/sharedStrings.xml><?xml version="1.0" encoding="utf-8"?>
<sst xmlns="http://schemas.openxmlformats.org/spreadsheetml/2006/main" count="3072" uniqueCount="1645">
  <si>
    <t>Materialidad</t>
  </si>
  <si>
    <r>
      <rPr>
        <sz val="9"/>
        <color rgb="FF5C2212"/>
        <rFont val="Verdana"/>
        <family val="2"/>
      </rPr>
      <t xml:space="preserve">Natura presenta a sus públicos de interés el </t>
    </r>
    <r>
      <rPr>
        <b/>
        <sz val="9"/>
        <color rgb="FF5C2212"/>
        <rFont val="Verdana"/>
        <family val="2"/>
      </rPr>
      <t xml:space="preserve">Cuaderno de Indicadores ESG 2025 </t>
    </r>
    <r>
      <rPr>
        <sz val="9"/>
        <color rgb="FF5C2212"/>
        <rFont val="Verdana"/>
        <family val="2"/>
      </rPr>
      <t xml:space="preserve">(pilares ambiental, social y de gobernanza del período). En neste documento cumplimos con el compromiso de transparencia mediante un conjunto de divulgaciones e indicadores reportados con base en los principales índices, normas y directrices del mercado.
Este documento complementa el Informe Anual Integrado, el ESG Scorecard, el Informe de la Administración y el Reporte de Divulgaciones Financieras Relacionadas con la Sostenibilidad (IFRS S1 y S2). Una vez publicados, estos documentos están disponibles en el </t>
    </r>
    <r>
      <rPr>
        <u/>
        <sz val="9"/>
        <color rgb="FF1155CC"/>
        <rFont val="Verdana"/>
        <family val="2"/>
      </rPr>
      <t>sitio web de relaciones con inversionistas de la empresa</t>
    </r>
    <r>
      <rPr>
        <sz val="9"/>
        <color rgb="FF5C2212"/>
        <rFont val="Verdana"/>
        <family val="2"/>
      </rPr>
      <t xml:space="preserve">.
El Cuaderno se basa en los temas materiales de la organización, revisados en 2025-2026 mediante un proceso de doble materialidad. Las metodologías de reporte incluyen las normas de la Global Reporting Initiative (GRI), principios del Reporte Integrado (&lt;IR&gt;) y del Sustainability Accounting Standards Board (SASB), de la IFRS Foundation, de la Taskforce on Nature-related Financial Disclosures (TNFD) y de la Visión 2025-2050, con compromisos e indicadores que contemplan metas intermedias (Compromisos 2030). También reportamos nuestros avances en relación con  los Diez Principios del Pacto Global y con los Objetivos de Desarrollo Sostenible (ODS) de las Naciones Unidas.
Para navegar por el contenido utilice el menú lateral. En caso de dudas, entra en contacto por el e-mail </t>
    </r>
    <r>
      <rPr>
        <sz val="9"/>
        <color rgb="FF1155CC"/>
        <rFont val="Verdana"/>
        <family val="2"/>
      </rPr>
      <t>ri@natura.net</t>
    </r>
    <r>
      <rPr>
        <sz val="9"/>
        <color rgb="FF5C2212"/>
        <rFont val="Verdana"/>
        <family val="2"/>
      </rPr>
      <t>.</t>
    </r>
  </si>
  <si>
    <t>Compromisos 2030</t>
  </si>
  <si>
    <t>Gobernanza</t>
  </si>
  <si>
    <t>Gobernanza Corporativa</t>
  </si>
  <si>
    <t>Reputación, Gobierno y Compromiso</t>
  </si>
  <si>
    <t>Cadena de Valor</t>
  </si>
  <si>
    <t>Innovación, Tecnología y Datos</t>
  </si>
  <si>
    <t>Ambiental</t>
  </si>
  <si>
    <t>Biodiversidad y Clima</t>
  </si>
  <si>
    <t>Energía</t>
  </si>
  <si>
    <t>Recursos Hídricos</t>
  </si>
  <si>
    <t>Residuos</t>
  </si>
  <si>
    <t>Circularidad y Ecodiseño</t>
  </si>
  <si>
    <t>Social</t>
  </si>
  <si>
    <t>Personas Colaboradoras</t>
  </si>
  <si>
    <t>Salud, Seguridad y Bienestar</t>
  </si>
  <si>
    <t>Derechos Humanos</t>
  </si>
  <si>
    <t>Impacto Social</t>
  </si>
  <si>
    <t>Experiencia del Cliente</t>
  </si>
  <si>
    <t>Índice</t>
  </si>
  <si>
    <t>Verificación Externa</t>
  </si>
  <si>
    <t>Sumário de Conteúdo da GRI e SASB</t>
  </si>
  <si>
    <t>Para el Índice de Contenido - Servicio Esencial (Content Index - Essentials Service), los Servicios GRI revisaron que el índice de contenido GRI fuera presentado de manera consistente con los requisitos para informar de acuerdo con los Estándares GRI, y que la información en el índice está claramente presentada y accesible para las partes interesadas. El servicio fue realizado originalmente en el idioma "portugués".</t>
  </si>
  <si>
    <t>Declaración de uso</t>
  </si>
  <si>
    <t>Natura publicó su informe de conformidad con las Normas GRI para el período comprendido entre el 1 de enero y el 31 de diciembre de 2025.</t>
  </si>
  <si>
    <t>GRI 1 usada</t>
  </si>
  <si>
    <t>GRI 1: Fundamentos 2021</t>
  </si>
  <si>
    <t>Norma sectorial de la GRI aplicable</t>
  </si>
  <si>
    <t>Ninguna</t>
  </si>
  <si>
    <t>NORMA GRI / OTRA FUENTE</t>
  </si>
  <si>
    <t>CONTENIDO</t>
  </si>
  <si>
    <t>UBICACIÓN</t>
  </si>
  <si>
    <t>OMISIÓN</t>
  </si>
  <si>
    <t>ODS</t>
  </si>
  <si>
    <t>INFORME INTEGRADO</t>
  </si>
  <si>
    <t>CUADERNO DE INDICADORES</t>
  </si>
  <si>
    <t>REQUISITO(S) OMITIDO(S)</t>
  </si>
  <si>
    <t>MOTIVO PARA LA OMISIÓN</t>
  </si>
  <si>
    <t>EXPLICACIÓN</t>
  </si>
  <si>
    <t>CONTENIDOS GENERALES</t>
  </si>
  <si>
    <t>GRI 2: Contenidos generales 2021</t>
  </si>
  <si>
    <t>2-1 Detalles de la organización</t>
  </si>
  <si>
    <t>3, 4, 14. Natura Cosméticos S.A. es una Compañía de capital abierto, con sede en el estado de São Paulo, Brazil en la Avenida Alexandre Colares, 958/960, Parque Anhanguera - São Paulo, Brasil. En América Latina, tiene operaciones en ocho países: Brasil, Argentina, Chile, Colombia, México, Perú, Ecuador y Uruguay. Como parte de su estrategia de reestructuración operativa, la empresa firmó un acuerdo para la venta de las operaciones de Avon en América Central y República Dominicana para el Grupo PDC, manteniéndose como licenciadora de la marca Avon y proveedora de productos para esos mercados. En Estados Unidos, Natura actúa por medio de un ecosistema multicanal, centrado en la agilidad digital y en asociaciones estratégicas. En Europa, cuenta con un e-commerce que atiende a 29 países y, en el año 2025, dio inicio a sus operaciones en la red Douglas, de España. En septiembre de 2025, la Compañía también anunció la venta de las operaciones de Avon International en Europa, África y Asia a Regent.</t>
  </si>
  <si>
    <t>2-2 Entidades incluidas en el relato de sostenibilidad de la organización</t>
  </si>
  <si>
    <t>3, 4. La entidad comprendida en el alcance del presente informe es Natura Cosméticos S.A. (compañía propietaria), que se desempeña en ocho países de América Latina, y se incluyen los resultados de las plataformas financieras Emana Pay y de servicios de belleza, Bluma.</t>
  </si>
  <si>
    <t>2-3 Período cubierto por el Informe, frecuencia y punto de contacto</t>
  </si>
  <si>
    <t>2-4 Reformulación de informaciones</t>
  </si>
  <si>
    <r>
      <rPr>
        <sz val="9"/>
        <color rgb="FF5C2212"/>
        <rFont val="Verdana"/>
        <family val="2"/>
      </rPr>
      <t xml:space="preserve">En 2025, Natura fomentó revisiones metodológicas en </t>
    </r>
    <r>
      <rPr>
        <sz val="9"/>
        <color rgb="FF5C2212"/>
        <rFont val="Verdana"/>
        <family val="2"/>
      </rPr>
      <t>diversos</t>
    </r>
    <r>
      <rPr>
        <sz val="9"/>
        <color rgb="FF5C2212"/>
        <rFont val="Verdana"/>
        <family val="2"/>
      </rPr>
      <t xml:space="preserve"> </t>
    </r>
    <r>
      <rPr>
        <sz val="9"/>
        <color rgb="FF5C2212"/>
        <rFont val="Verdana"/>
        <family val="2"/>
      </rPr>
      <t xml:space="preserve">indicadores </t>
    </r>
    <r>
      <rPr>
        <sz val="9"/>
        <color rgb="FF5C2212"/>
        <rFont val="Verdana"/>
        <family val="2"/>
      </rPr>
      <t>con el objetivo de optimizar la precisión técnica y asegurar el estricto cumplimiento de los estándares internacionales. Los indicadores modificados se detallan a continuación</t>
    </r>
    <r>
      <rPr>
        <sz val="9"/>
        <color rgb="FF5C2212"/>
        <rFont val="Verdana"/>
        <family val="2"/>
      </rPr>
      <t>:</t>
    </r>
    <r>
      <rPr>
        <sz val="9"/>
        <color rgb="FF5C2212"/>
        <rFont val="Verdana"/>
        <family val="2"/>
      </rPr>
      <t xml:space="preserve"> GRI 301-2; 301-3; 302-1; 302-3; 303-5; 305-1; 305-2; 305-3; 305-4; 305-6; 305-7; 306-3; 306-4; 306-5; 308-1; 308-2; 401-1; 401-3; 403-8; 403-9; 404-3; 414-1 y 414-2.</t>
    </r>
  </si>
  <si>
    <t>2-5 Verificación externa</t>
  </si>
  <si>
    <t xml:space="preserve">3, 4. </t>
  </si>
  <si>
    <t>2-6 Actividades, cadena de valor y otras relaciones comerciales</t>
  </si>
  <si>
    <t xml:space="preserve">12, 14, 15, 19, 42, 52, 55, 56.
</t>
  </si>
  <si>
    <t>2-7 Empleados</t>
  </si>
  <si>
    <t>14, 15, 29. Para todos los indicadores de personas, los datos informados en el presente informe consideran solo a las personas colaboradoras que se encuentran bajo la gestión directa de la estructura operativa de la empresa. Como forma de garantizar la congruencia de los indicadores de desempeño, no se consideraron las personas colaboradoras asignadas a unidades con gobernanza específica y separada (como Holding e Instituto Natura).</t>
  </si>
  <si>
    <t>aba "Personas Colaboradoras".</t>
  </si>
  <si>
    <t>B.iii</t>
  </si>
  <si>
    <t>No se aplica.</t>
  </si>
  <si>
    <t>No tenemos personas colaboradoras sin garantía de carga horaria.</t>
  </si>
  <si>
    <t>8, 10</t>
  </si>
  <si>
    <t>2-8 Trabajadores que no son empleados</t>
  </si>
  <si>
    <t>15.</t>
  </si>
  <si>
    <t>2-9 Estructura de gobernanza y su composición</t>
  </si>
  <si>
    <t xml:space="preserve">21, 22. </t>
  </si>
  <si>
    <t>5, 16</t>
  </si>
  <si>
    <t>2-10 Nombramiento y selección para el órgano de gobernanza más alto</t>
  </si>
  <si>
    <t>2-11 Presidente del órgano de gobernanza más alto</t>
  </si>
  <si>
    <t>2-12 Papel desempeñado por el más alto órgano de gobernanza en la supervisión de la gestión de los impactos</t>
  </si>
  <si>
    <t xml:space="preserve">21, 22, 23. El Consejo Administrativo desempeña un papel estratégico en lo relativo a la definición y la actualización de las directrices de desarrollo sostenible, estableciendo valores, misión y cultura de la empresa y supervisando su implementación por medio de políticas corporativas. Con el apoyo de los Comités de Estrategia y Sostenibilidad, aprueba y sigue de cerca los planes estratégicos, las iniciativas de expansión e inversiones, incluso aquellos enfocados en la sostenibilidad, al tiempo que supervisa directamente los procesos de identificación y gestión de los impactos económicos, ambientales y sociales y utiliza herramientas como due diligence, evaluación de riesgos, análisis de la cadena de suministro e indicadores de desempeño. La periodicidad mínima de las reuniones de los comités y de sus informes al Consejo de Administración es trimestral, con la excepción de algunos comités, como el Comité de Auditoría, que tuvo 8 reuniones ordinarias y 4 extraordinarias.
La gestión de estos impactos es llevada a cabo por los ejecutivos de las áreas implicadas, que son quienes se encargan de implementar las estrategias y de comunicar sus resultados, de acuerdo con las directrices del Consejo. El Directorio de Sostenibilidad lidera los temas socioambientales, con el apoyo de áreas de riesgos y controles internos, compliance, finanzas y demás funciones corporativas. Los resultados de los procesos de gestión sustentan la toma de decisiones por medio del análisis de informes, métricas y discusiones estratégicas, al tiempo que orientan la rendición de cuentas.
Si bien el Consejo no tiene una interacción directa y formal con los stakeholders, los procesos internos permiten que sus aportes se consideren en las decisiones estratégicas. Con arreglo a sus estatutos, la empresa considera los intereses a corto y a largo plazo, así como los impactos económicos, sociales, ambientales y jurídicos sobre sus partes interesadas. El Comité de Sostenibilidad, compuesto por miembros del Consejo y ejecutivos del área, asesora a la gobernanza socioambiental.
</t>
  </si>
  <si>
    <t>2-13 Delegación de responsabilidad por parte de la gestión de impactos</t>
  </si>
  <si>
    <t>2-14 Papel desempeñado por el más alto órgano de gobernanza en el Informe de Sostenibilidad</t>
  </si>
  <si>
    <r>
      <rPr>
        <sz val="9"/>
        <color rgb="FF5C2212"/>
        <rFont val="Verdana"/>
        <family val="2"/>
      </rPr>
      <t>3, 21, 22. El Consejo Administrativo se encarga de analizar y aprobar la Matriz de Materialidad y el contenido de los informes corporativos. En el ejercicio de su función fiduciaria, el colegiado</t>
    </r>
    <r>
      <rPr>
        <sz val="9"/>
        <color rgb="FFFF0000"/>
        <rFont val="Verdana"/>
        <family val="2"/>
      </rPr>
      <t xml:space="preserve"> </t>
    </r>
    <r>
      <rPr>
        <sz val="9"/>
        <color rgb="FF5C2212"/>
        <rFont val="Verdana"/>
        <family val="2"/>
      </rPr>
      <t>supervisa que los temas materiales reflejen los riesgos y las oportunidades estratégicas para la continuidad del negocio, al tiempo que promueve la integridad y la transparencia de las informaciones transmitidas a los stakeholders. Este proceso de supervisión cuenta con el subsidio de los Comités de Asesoramiento (como Auditoría y Sostenibilidad), que recomiendan la aprobación tras validar que las informaciones y estrategias cumplen las directrices de la empresa.</t>
    </r>
  </si>
  <si>
    <t>2-15 Conflictos de interés</t>
  </si>
  <si>
    <t xml:space="preserve">21, 23. </t>
  </si>
  <si>
    <t>2-16 Comunicación de preocupaciones cruciales</t>
  </si>
  <si>
    <t>B</t>
  </si>
  <si>
    <t>Información no disponible/
 incompleta</t>
  </si>
  <si>
    <t>En función del proceso de reestructuración de la empresa, no fue posible informar la cantidad total de preocupaciones críticas informadas al órgano de gobernanza más alto. La gobernanza de este proceso se encuentra en fase de reorganización y la nueva estructura se implementará a partir del segundo semestre de 2026.</t>
  </si>
  <si>
    <t>2-17 Conocimiento colectivo del más alto grado de gobernanza</t>
  </si>
  <si>
    <t>21, 22. Se destaca el acceso a informaciones actualizadas y el compromiso constante del liderazgo, junto con el apoyo a iniciativas de desarrollo sostenible y a la actuación de comités y grupos de trabajo especializados. Se estableció un Comité de Sostenibilidad, órgano de asesoramiento permanente al Consejo, de manera de asegurar que los temas socioambientales y climáticos se incorporen de forma recurrente a la agenda.
Asimismo, la Matriz de Competencias del Consejo comenzó a incluir criterios ESG, de manera de asegurar la presencia de consejeros con experiencia en la temática. En el campo de la capacitación, se promueven actualizaciones continuas sobre tendencias regulatorias, como la Resolución CVM 193/23, y sobre temas ESG, siguiendo las pautas de las reuniones del Comité y del Consejo Administrativo.
Finalmente, una parte de la remuneración variable del Cuerpo Directivo Estatutario se vincula con el cumplimiento de metas a largo plazo relacionadas con la sostenibilidad, cuyo seguimiento se realiza bajo la supervisión del Consejo de Administración y con el acompañamiento del Comité de Personas, en línea con los intereses de la gestión con la perennidad de los negocios.</t>
  </si>
  <si>
    <t>2-18 Evaluación de desempeño del órgano de gobernanza más alto</t>
  </si>
  <si>
    <t>2-19 Políticas de remuneración</t>
  </si>
  <si>
    <t>2-20 Proceso para determinar la remuneración</t>
  </si>
  <si>
    <t>2-21 Proporción de la remuneración total anual</t>
  </si>
  <si>
    <t>Todos</t>
  </si>
  <si>
    <t>Restricciones de confidencialidad</t>
  </si>
  <si>
    <t>Natura monitorea e informa en el Formulario de Referencia la relación entre la remuneración de la persona colaboradora mejor pagada de la organización y la remuneración promedio de las demás. Este monitoreo se produce mediante análisis de administración salarial realizados por equipos especializados en Remuneración Total (Total Compensation) y ejecutivos de la empresa.
A los efectos de garantizar la transparencia, la empresa manifiesta que, de acuerdo con su estándar de informe del Índice de Sostenibilidad Empresarial (ISE) de la B3, la remuneración anual total de la persona colaboradora mejor pagada de la organización excedió en más de 30 veces el promedio de la remuneración anual total de las demás, excluyendo a la mejor pagada.
Natura adopta un modelo de remuneración que incluye salario fijo, participación en los beneficios (PLR), comisiones e incentivos a largo plazo (ILP), lo que asegura un equilibrio entre la atracción y la sostenibilidad financiera. Los reajustes de la base de personas colaboradoras siguieron las convenciones colectivas y las políticas de mérito, manteniendo la congruencia y la gobernanza.</t>
  </si>
  <si>
    <t>2-22 Declaración sobre estrategia de desarrollo sostenible</t>
  </si>
  <si>
    <t xml:space="preserve">7, 8, 9, 10. </t>
  </si>
  <si>
    <t>2-23 Compromisos de política</t>
  </si>
  <si>
    <t xml:space="preserve">21, 23, 32. </t>
  </si>
  <si>
    <t>2-24 Incorporación de compromisos de política</t>
  </si>
  <si>
    <t>21, 23.</t>
  </si>
  <si>
    <t>2-25 Procesos para reparar impactos negativos</t>
  </si>
  <si>
    <t>2-26 Mecanismos para asesoramiento y presentación de preocupaciones</t>
  </si>
  <si>
    <t>2-27 Cumplimiento de leyes y reglamentos</t>
  </si>
  <si>
    <t>2-28 Participación en asociaciones</t>
  </si>
  <si>
    <t>2-29 Enfoque para el compromiso de los stakeholders</t>
  </si>
  <si>
    <t>3, 4, 41, 43, 47.</t>
  </si>
  <si>
    <t>2-30 Acuerdos de negociación colectiva</t>
  </si>
  <si>
    <t>TEMAS MATERIALES</t>
  </si>
  <si>
    <t>GRI 3: Temas materiales 2021</t>
  </si>
  <si>
    <t>3-1 Proceso de definición de temas materiales</t>
  </si>
  <si>
    <t>3, 5.</t>
  </si>
  <si>
    <t>3-2 Lista de temas materiales</t>
  </si>
  <si>
    <t>3, 5, 6.</t>
  </si>
  <si>
    <t>Investigación y Desarrollo de Productos de Base Regenerativa</t>
  </si>
  <si>
    <t>3-3 Gestión de los temas materiales</t>
  </si>
  <si>
    <t>19, 24, 27, 32, 38, 40, 43, 50.</t>
  </si>
  <si>
    <t>GRI 301: Materiales 2016</t>
  </si>
  <si>
    <t>301-1 Materiales usados, desglosados por peso o volumen</t>
  </si>
  <si>
    <t>301-2 Materias primas o materiales reciclados utilizados</t>
  </si>
  <si>
    <t>62.</t>
  </si>
  <si>
    <t>301-3 Productos y sus envases reaprovechados</t>
  </si>
  <si>
    <t>GRI 306: Residuos 2020</t>
  </si>
  <si>
    <t>306-1 Generación de residuos y repercusiones significativas relacionadas con los residuos</t>
  </si>
  <si>
    <t xml:space="preserve">32, 62. </t>
  </si>
  <si>
    <t>aba "Resíduos".</t>
  </si>
  <si>
    <t>306-2 Gestión de impactos significativos relacionados con los residuos</t>
  </si>
  <si>
    <t>306-3 Residuos generados</t>
  </si>
  <si>
    <t xml:space="preserve">32. </t>
  </si>
  <si>
    <t>306-4 Residuos no destinados a la eliminación final</t>
  </si>
  <si>
    <t>306-5 Residuos destinados a eliminación final</t>
  </si>
  <si>
    <t>SASB: Desempeño ambiental, de la salud y la seguridad de los productos</t>
  </si>
  <si>
    <t>SASB-CG-HP-250a.3 Discusión del proceso para identificar y gestionar los materiales emergentes y los productos químicos de interés</t>
  </si>
  <si>
    <t>SASB: Ingresos de productos proyectados con principios de química verde</t>
  </si>
  <si>
    <t>SASB CG-HP-250a.4 Ingresos de productos desarrollados con principios de química verde - Ingreso limpio</t>
  </si>
  <si>
    <t>SASB: Gestión del ciclo de vida del envase</t>
  </si>
  <si>
    <t>SASB-CG-HP-410a.1 (1) Peso total de los envases, (2) porcentaje elaborado con materiales reciclados o renovables, y (3) porcentaje reciclable, reutilizable o compostable</t>
  </si>
  <si>
    <t xml:space="preserve">25, 27. </t>
  </si>
  <si>
    <t>SASB-CG-HP-410a.2 Discusión de estrategias para reducir el impacto ambiental de los envases a lo largo de su ciclo de vida</t>
  </si>
  <si>
    <t>25, 56, 59, 61, 63, 64.</t>
  </si>
  <si>
    <t>Nuevas Tecnologías e Integración Digital</t>
  </si>
  <si>
    <t>38, 39, 40, 41, 43, 50, 51, 52, 53.</t>
  </si>
  <si>
    <t>GRI 418: Privacidad del Cliente 2016</t>
  </si>
  <si>
    <t>418-1 Quejas comprobadas relativas a la violación de la privacidad y a la pérdida de datos de clientes</t>
  </si>
  <si>
    <t>Nuevos modelos de negocio</t>
  </si>
  <si>
    <t>3, 15, 19, 21, 25, 27, 29, 32, 38, 40, 43, 50, 65.</t>
  </si>
  <si>
    <t>GRI 201: Desempeño económico 2016</t>
  </si>
  <si>
    <t>201-1 Valor económico directo generado y distribuido</t>
  </si>
  <si>
    <t xml:space="preserve">25, 26, 27, 41. </t>
  </si>
  <si>
    <t>Transición climática</t>
  </si>
  <si>
    <t>19, 21, 24, 27, 32, 40, 54, 60, 72.</t>
  </si>
  <si>
    <t>GRI 101: Biodiversidad 2024</t>
  </si>
  <si>
    <t>GRI 101-1 Políticas para detener y revertir la pérdida de la biodiversidad</t>
  </si>
  <si>
    <t>32, 40, 59, 60.</t>
  </si>
  <si>
    <t>GRI 101-2 Gestión de impactos en la biodiversidad</t>
  </si>
  <si>
    <t>B; C</t>
  </si>
  <si>
    <t>No aplicable</t>
  </si>
  <si>
    <r>
      <rPr>
        <sz val="9"/>
        <color rgb="FF5C2212"/>
        <rFont val="Verdana"/>
        <family val="2"/>
      </rPr>
      <t xml:space="preserve">Dado que nuestras operaciones directas no generan impactos que requieran medidas de restauración o rehabilitación, no aplicamos acciones de compensación de esa naturaleza específica. Sin embargo, cabe destacar que mantenemos otros programas de compensación y mitigación orientados a diferentes frentes de impacto. 
</t>
    </r>
    <r>
      <rPr>
        <sz val="9"/>
        <color rgb="FF5C2212"/>
        <rFont val="Verdana"/>
        <family val="2"/>
      </rPr>
      <t>Aunque la empresa no participa en la conversión de áreas de bosques nativos, contribuye de manera proactiva a la conservación y preservación ambiental a través de las sinergias de su propio modelo de negocio.</t>
    </r>
  </si>
  <si>
    <t>GRI 101-3 Acceso y distribución justa y equitativa de beneficios</t>
  </si>
  <si>
    <t>aba "Biodiversidad y Clima".</t>
  </si>
  <si>
    <t>GRI 101-4 Identificación de impactos en la biodiversidad</t>
  </si>
  <si>
    <t>GRI 101-5 Lugares con impactos sobre la biodiversidad</t>
  </si>
  <si>
    <t>32, 40, 60.</t>
  </si>
  <si>
    <t>Los parámetros de monitoreo actuales no contemplan variables específicas que permitan identificar de forma oportuna un posible deterioro acelerado en la integridad de los ecosistemas dentro de las unidades operativas de la Compañía.</t>
  </si>
  <si>
    <t>GRI 101-6 Factores directos sobre la pérdida de la biodiversidad</t>
  </si>
  <si>
    <t>B.i</t>
  </si>
  <si>
    <t>Gracias a nuestro modelo de operaciones directas, no se explota la fauna silvestre.</t>
  </si>
  <si>
    <t>GRI 101-7 Cambios en el estado de la biodiversidad</t>
  </si>
  <si>
    <t>GRI 101-8 Servicios ecosistémicos</t>
  </si>
  <si>
    <t>201-2 Implicaciones financieras y otros riesgos y oportunidades resultantes de los cambios climáticos</t>
  </si>
  <si>
    <t>24, 25, 27.</t>
  </si>
  <si>
    <t>V</t>
  </si>
  <si>
    <t>Los costos asociados a las medidas implementadas para la gestión de riesgos y oportunidades se divulgarán mediante un informe específico antes de septiembre de 2026, de conformidad con las normas IFRS S1 y S2 y en estricto cumplimiento de la normativa vigente; esta acción ratifica el compromiso de la Compañía con la transparencia y la rendición de cuentas.</t>
  </si>
  <si>
    <t>GRI 302: Energía 2016</t>
  </si>
  <si>
    <t>302-1 Consumo de energía dentro de la organización</t>
  </si>
  <si>
    <t>aba "Energia".</t>
  </si>
  <si>
    <t>302-2 Consumo de energía fuera de la organización</t>
  </si>
  <si>
    <t>302-3 Intensidad energética</t>
  </si>
  <si>
    <t>302-4 Reducción del consumo de energía</t>
  </si>
  <si>
    <t>302-5 Reducciones en los requisitos energéticos de productos y servicios</t>
  </si>
  <si>
    <t>GRI 303: Agua y efluentes 2018</t>
  </si>
  <si>
    <t>303-1 Interacciones con el agua como recurso compartido</t>
  </si>
  <si>
    <t xml:space="preserve">32, 60. </t>
  </si>
  <si>
    <t>aba "Recursos Hídricos".</t>
  </si>
  <si>
    <t>303-2 Gestión de los impactos relacionados con la eliminación del agua</t>
  </si>
  <si>
    <t>303-3 Extracción de agua</t>
  </si>
  <si>
    <t xml:space="preserve">32, 60, 64. </t>
  </si>
  <si>
    <t>303-4 Eliminación de agua</t>
  </si>
  <si>
    <t>303-5 Consumo de agua</t>
  </si>
  <si>
    <t>GRI 305: Emisiones 2016</t>
  </si>
  <si>
    <t>305-1 Emisiones directas (Alcance 1) de gases de efecto invernadero (GEI)</t>
  </si>
  <si>
    <t xml:space="preserve">60. </t>
  </si>
  <si>
    <t>305-2 Emisiones indirectas (Alcance 2) de gases de efecto invernadero (GEI) provenientes de la adquisición de energía</t>
  </si>
  <si>
    <t>305-3 Otras emisiones indirectas (Alcance 3) de gases de efecto invernadero (GEI)</t>
  </si>
  <si>
    <t>305-4 Intensidad de emisiones de gases de efecto invernadero (GEI)</t>
  </si>
  <si>
    <t>305-5 Reducción de emisiones de gases de efecto invernadero (GEI)</t>
  </si>
  <si>
    <t xml:space="preserve">27, 60, 61. </t>
  </si>
  <si>
    <t>305-6 Emisiones de sustancias que destruyen la capa de ozono (SDO)</t>
  </si>
  <si>
    <t>305-7 Emisiones de NOx, SOx y otras emisiones atmosféricas significativas</t>
  </si>
  <si>
    <t>SASB: Gestión hídrica</t>
  </si>
  <si>
    <t>SASB-CG-HP-140a.1 (1) Total de agua retirada, (2) total de agua consumida y porcentaje de cada una en las regiones con estrés hídrico de referencia alta o extremadamente alta</t>
  </si>
  <si>
    <t>SASB-CG-HP-140a.2 Descripción de los riesgos de gestión hídrica y discusión de estrategias y prácticas para mitigar esos riesgos</t>
  </si>
  <si>
    <t>Otros indicadores relevantes</t>
  </si>
  <si>
    <t xml:space="preserve">GRI 201: Desempeño económico 2016
</t>
  </si>
  <si>
    <t>201-3 Obligaciones del plan de beneficio definido y otros planes de jubilación</t>
  </si>
  <si>
    <t>201-4 Apoyo económico recibido del gobierno</t>
  </si>
  <si>
    <t>En 2025, Natura hizo uso del apoyo económico recibido del gobierno mediante subvención e incentivos. Obtenga más informaciones acerca de los programas de innovación que utilizaron estos recursos en http://www.naturacampus.com.br/. Por motivos de confidencialidad y competitividad, no se suministran informaciones sobre este contenido, de acuerdo con la solicitud de la GRI.</t>
  </si>
  <si>
    <t>GRI 202: Presencia en el mercado 2016</t>
  </si>
  <si>
    <t>202-1 Proporción entre el salario más bajo y el salario mínimo local, desglosado por género</t>
  </si>
  <si>
    <t>Natura adopta un modelo de gestión de terceros fundamentado en su Código de Conducta de Proveedores, que es un pilar obligatorio para el establecimiento de cualquier relación comercial. La empresa asegura el cumplimiento del pago de salarios, equivalentes al menos al mínimo legal local, por medio de estrictas cláusulas contractuales y procesos de due diligence. Aunque la Compañía monitorea el cumplimiento de estas obligaciones, omite la divulgación de datos salariales específicos de socios comerciales, debido a restricciones de confidencialidad comercial, en un intento por preservar la competitividad y la autonomía administrativa de nuestros proveedores.</t>
  </si>
  <si>
    <t>GRI 203: Impactos económicos indirectos 2016</t>
  </si>
  <si>
    <t>203-1 Inversiones en infraestructura y apoyo a servicios</t>
  </si>
  <si>
    <t>25, 32, 41, 56, 57.</t>
  </si>
  <si>
    <t>aba "Impacto Social".</t>
  </si>
  <si>
    <t>203-2 Impactos económicos indirectos significativos</t>
  </si>
  <si>
    <t>25, 27, 32, 56, 61.</t>
  </si>
  <si>
    <t>GRI 204: Prácticas de compra 2016</t>
  </si>
  <si>
    <t>204-1 Proporción de gastos con proveedores locales</t>
  </si>
  <si>
    <t>GRI 205: Lucha contra la corrupción 2016</t>
  </si>
  <si>
    <t>205-1 Operaciones evaluadas en cuanto a los riesgos relacionados a la corrupción</t>
  </si>
  <si>
    <t>205-2 Comunicación y capacitación en políticas y procedimientos de lucha contra la corrupción</t>
  </si>
  <si>
    <t>El entrenamiento específico para personas colaboradoras y miembros de la gobernanza, que se realiza con una frecuencia bianual, tuvo lugar por última vez en 2024. En lo relativo a los socios comerciales, el volumen informado representa una etapa inicial frente al total de socios activos. La empresa continúa invirtiendo constantemente en el perfeccionamiento de los mecanismos de trazabilidad, con el objetivo de ampliar el alcance y la transparencia de los informes relacionados con la ética, la integridad y la lucha contra la corrupción, de manera de fortalecer la gobernanza en toda su cadena operativa.</t>
  </si>
  <si>
    <t>205-3 Casos confirmados de corrupción y medidas tomadas</t>
  </si>
  <si>
    <t>GRI 206: Competencia desleal 2016</t>
  </si>
  <si>
    <t>206-1 Demandas por competencia desleal, prácticas de trust y monopolio</t>
  </si>
  <si>
    <t>GRI 207: Tributos 2019</t>
  </si>
  <si>
    <t>207-1 Enfoque tributario</t>
  </si>
  <si>
    <t>207-2 Gobernanza, control y gestión del riesgo fiscal</t>
  </si>
  <si>
    <t>207-3 Compromiso de los stakeholders y gestión de sus preocupaciones relativas a los impuestos</t>
  </si>
  <si>
    <t>207-4 Informe país a país</t>
  </si>
  <si>
    <t>Información importante para la competencia y por ese motivo no se divulga.</t>
  </si>
  <si>
    <t>GRI 308: Evaluación ambiental de proveedores 2016</t>
  </si>
  <si>
    <t>308-1 Nuevos proveedores seleccionados sobre la base de criterios ambientales</t>
  </si>
  <si>
    <t>308-2 Repercusiones ambientales negativas en la cadena de proveedores y medidas tomadas</t>
  </si>
  <si>
    <t>GRI 401: Empleo 2016</t>
  </si>
  <si>
    <t>401-1 Nuevas contrataciones y rotación de empleados</t>
  </si>
  <si>
    <t>401-2 Beneficios concedidos a empleados con jornada completa que no se ofrecen a empleados temporarios o que cumplen media jornada</t>
  </si>
  <si>
    <t>401-3 Licencia maternidad/paternidad</t>
  </si>
  <si>
    <t>GRI 402: Relaciones laborales 2016</t>
  </si>
  <si>
    <t>402-1 Plazo mínimo de notificación sobre cambios operativos</t>
  </si>
  <si>
    <t>GRI 403: Salud y seguridad ocupacional 2018</t>
  </si>
  <si>
    <t>403-1 Sistema de gestión de la salud y la seguridad ocupacional</t>
  </si>
  <si>
    <t>403-2 Identificación de peligrosidad, evaluación de riesgos e investigación de incidentes</t>
  </si>
  <si>
    <t>403-3 Servicios de salud laboral</t>
  </si>
  <si>
    <t>69.</t>
  </si>
  <si>
    <t>403-4 Participación de los trabajadores, consulta y comunicación a los trabajadores relativa a la salud y a la seguridad ocupacional</t>
  </si>
  <si>
    <t>403-5 Capacitación de trabajadores en salud y seguridad ocupacional</t>
  </si>
  <si>
    <t>403-6 Promoción de la salud del trabajador</t>
  </si>
  <si>
    <t>403-7 Prevención y mitigación de impactos para la salud y la seguridad ocupacional directamente vinculados con relaciones comerciales</t>
  </si>
  <si>
    <t>403-8 Trabajadores cubiertos por un sistema de gestión de la salud y la seguridad ocupacional</t>
  </si>
  <si>
    <t>403-9 Accidentes laborales</t>
  </si>
  <si>
    <t>403-10 Enfermedades ocupacionales</t>
  </si>
  <si>
    <t>GRI 404: Capacitación y educación 2016</t>
  </si>
  <si>
    <t>404-1 Promedio de horas de capacitación por año, por empleado</t>
  </si>
  <si>
    <t>66.</t>
  </si>
  <si>
    <t>404-2 Programas para el perfeccionamiento de competencias de los empleados y ayuda para la transición de carrera</t>
  </si>
  <si>
    <t>404-3 Porcentaje de empleados que reciben evaluaciones periódicas de desempeño y de desarrollo de carrera</t>
  </si>
  <si>
    <t>GRI 405: Diversidad e igualdad de oportunidades 2016</t>
  </si>
  <si>
    <t>405-1 Diversidad en los órganos de gobernanza y empleados</t>
  </si>
  <si>
    <t>22.</t>
  </si>
  <si>
    <t>GRI 406: No discriminación 2016</t>
  </si>
  <si>
    <t>406-1 Casos de discriminación y medidas correctivas tomadas</t>
  </si>
  <si>
    <t>GRI 407: Libertad sindical y negociación colectiva 2016</t>
  </si>
  <si>
    <t>407-1 Operaciones y proveedores en los que el derecho a la libertad sindical o a la negociación colectiva puede estar en riesgo</t>
  </si>
  <si>
    <t>GRI 408: Trabajo infantil 2016</t>
  </si>
  <si>
    <t>408-1 Operaciones y proveedores con riesgo significativo de casos de trabajo infantil</t>
  </si>
  <si>
    <t>GRI 409: Trabajo forzado o análogo al esclavo 2016</t>
  </si>
  <si>
    <t>409-1 Operaciones y proveedores con riesgo significativo de casos de trabajo forzoso o análogo a la esclavitud</t>
  </si>
  <si>
    <t>GRI 411: Derechos de los pueblos indígenas 2016</t>
  </si>
  <si>
    <t>411-1 Casos de violación de derechos de pueblos indígenas</t>
  </si>
  <si>
    <t>GRI 413: Comunidades locales 2016</t>
  </si>
  <si>
    <t>413-1 Operaciones con compromiso, evaluaciones de impacto y programas de desarrollo enfocados en la comunidad local</t>
  </si>
  <si>
    <t>32, 56, 57, 59, 61, 63, 86.</t>
  </si>
  <si>
    <t>413-2 Operaciones con impactos significativos negativos, reales y potenciales, en las comunidades locales</t>
  </si>
  <si>
    <t>32.</t>
  </si>
  <si>
    <t>GRI 414: Evaluación social de proveedores 2016</t>
  </si>
  <si>
    <t>414-1 Nuevos proveedores seleccionados sobre la base de criterios sociales</t>
  </si>
  <si>
    <t>32, 40.</t>
  </si>
  <si>
    <t>414-2 Impactos sociales negativos en la cadena de proveedores y medidas tomadas</t>
  </si>
  <si>
    <t>GRI 415: Políticas públicas 2016</t>
  </si>
  <si>
    <t>415-1 Contribuciones políticas</t>
  </si>
  <si>
    <t>GRI 416: Salud y seguridad del consumidor 2016</t>
  </si>
  <si>
    <t>416-1 Evaluación de impactos en la salud y la seguridad por categorías de productos y servicios</t>
  </si>
  <si>
    <t>38, 39.</t>
  </si>
  <si>
    <t>416-2 Casos de no conformidad con respecto a los impactos en la salud y la seguridad causados por productos y servicios</t>
  </si>
  <si>
    <t>GRI 417: Marketing y rotulación 2016</t>
  </si>
  <si>
    <t>417-1 Requisitos para informaciones y rotulación de productos y servicios</t>
  </si>
  <si>
    <t>417-2 Casos de no conformidad relacionados con informaciones y rotulación de productos y servicios</t>
  </si>
  <si>
    <t>417-3 Casos de no conformidad relativos a la comunicación de marketing</t>
  </si>
  <si>
    <t>SASB: Impactos socioambientales de la cadena de aceite de palma</t>
  </si>
  <si>
    <t>SASB-CG-HP-430a.1 Volumen de aceite de palma adquirido; porcentaje con certificación, por la Mesa Redonda para el Aceite de Palma Sostenible (RSPO), de: (a) Preservación de Identidad, (b) Separación, (c) Balance de Masa, o (d) Book &amp; Claim</t>
  </si>
  <si>
    <t>Resultados</t>
  </si>
  <si>
    <t>Gestión estratégica</t>
  </si>
  <si>
    <t>72, 73, 74, 75, 76.</t>
  </si>
  <si>
    <t>TNFD</t>
  </si>
  <si>
    <t>Gobernanza, Estrategia, Gestión de Riesgos, Métricas y Metas</t>
  </si>
  <si>
    <t>Indicadores de negocio</t>
  </si>
  <si>
    <t>ESG G01</t>
  </si>
  <si>
    <t>Atribuciones del Consejo Administrativo</t>
  </si>
  <si>
    <t>ESG G02</t>
  </si>
  <si>
    <t>Ética en los negocios</t>
  </si>
  <si>
    <t>ESG G03</t>
  </si>
  <si>
    <t>Programa de Desarrollo de Proveedores en ESG</t>
  </si>
  <si>
    <t>ESG G04</t>
  </si>
  <si>
    <t>Indicadores de Desempeño y Evaluación de Proveedores</t>
  </si>
  <si>
    <t>ESG G06</t>
  </si>
  <si>
    <t>Gobernanza de Seguridad de la Información</t>
  </si>
  <si>
    <t>ESG G07</t>
  </si>
  <si>
    <t>Calidad y Seguridad de los Productos</t>
  </si>
  <si>
    <t>ESG G08</t>
  </si>
  <si>
    <t>Políticas de Inteligencia Artificial</t>
  </si>
  <si>
    <t>ESG G09</t>
  </si>
  <si>
    <t>Estrategia y Programas de Inteligencia Artificial</t>
  </si>
  <si>
    <t>ESG G10</t>
  </si>
  <si>
    <t>Remuneración variable</t>
  </si>
  <si>
    <t>ESG G11</t>
  </si>
  <si>
    <t>Cultura de Riesgos</t>
  </si>
  <si>
    <t>ESG G12</t>
  </si>
  <si>
    <t>Riesgos emergentes</t>
  </si>
  <si>
    <t>ESG G13</t>
  </si>
  <si>
    <t>Advocacy - Alineación climática</t>
  </si>
  <si>
    <t>ESG G14</t>
  </si>
  <si>
    <t>Inteligencia Artificial</t>
  </si>
  <si>
    <t>ESG A01</t>
  </si>
  <si>
    <t>Gestión de Políticas Ambientales</t>
  </si>
  <si>
    <t>ESG A02</t>
  </si>
  <si>
    <t>Envases plásticos</t>
  </si>
  <si>
    <t>ESG A03</t>
  </si>
  <si>
    <t>Cadenas libres de deforestación</t>
  </si>
  <si>
    <t>ESG A04</t>
  </si>
  <si>
    <t>Análisis del Ciclo de Vida</t>
  </si>
  <si>
    <t>ESG A05</t>
  </si>
  <si>
    <t>Control de Exposición a Sustancias Químicas</t>
  </si>
  <si>
    <t>ESG A07</t>
  </si>
  <si>
    <t>Integridad de Carbono</t>
  </si>
  <si>
    <t>ESG A08</t>
  </si>
  <si>
    <t>Inversiones en descarbonización</t>
  </si>
  <si>
    <t>ESG A09</t>
  </si>
  <si>
    <t>Compra de I-REC</t>
  </si>
  <si>
    <t>ESG S01</t>
  </si>
  <si>
    <t>Prácticas laborales</t>
  </si>
  <si>
    <t>ESG S02</t>
  </si>
  <si>
    <t>Perfil del Equipo de Colaboradores</t>
  </si>
  <si>
    <t>ESG S04</t>
  </si>
  <si>
    <t>Diligencia Debida en Derechos Humanos</t>
  </si>
  <si>
    <t>ESG S05</t>
  </si>
  <si>
    <t>Contratación de talentos</t>
  </si>
  <si>
    <t>ESG S06</t>
  </si>
  <si>
    <t>Incentivos a Largo Plazo para Personas Colaboradoras</t>
  </si>
  <si>
    <t>ESG S07</t>
  </si>
  <si>
    <t>Modelos de Evaluación de Desempeño</t>
  </si>
  <si>
    <t>ESG S08</t>
  </si>
  <si>
    <t>Bienestar y Salud Integral de Personas Colaboradoras</t>
  </si>
  <si>
    <t>ESG S09</t>
  </si>
  <si>
    <t>Digitalización y Canales en Línea</t>
  </si>
  <si>
    <t>ESG S11</t>
  </si>
  <si>
    <t>Privacidad del cliente</t>
  </si>
  <si>
    <t>ESG S12</t>
  </si>
  <si>
    <t>Análisis de Datos de Personas</t>
  </si>
  <si>
    <t>ESG S13</t>
  </si>
  <si>
    <t>Compromiso, concienciación y trabajo voluntario</t>
  </si>
  <si>
    <t>ESG S14</t>
  </si>
  <si>
    <t>Proporción entre el salario base y la remuneración recibida por género y raza.</t>
  </si>
  <si>
    <t>ESG S15</t>
  </si>
  <si>
    <t>Directrices de Marketing Responsable</t>
  </si>
  <si>
    <t>ESG S16</t>
  </si>
  <si>
    <t>Vínculo y Atención al cliente</t>
  </si>
  <si>
    <t>Propio 001-8.1</t>
  </si>
  <si>
    <t>Innovación en productos</t>
  </si>
  <si>
    <t>Propio 102-44c</t>
  </si>
  <si>
    <t>NPS Satisfacción de clientes</t>
  </si>
  <si>
    <t>Propio 102-44a</t>
  </si>
  <si>
    <t>Índice de satisfacción de las consultoras</t>
  </si>
  <si>
    <t>GRI 2-5. Verificación externa</t>
  </si>
  <si>
    <r>
      <rPr>
        <sz val="9"/>
        <color rgb="FF5C2212"/>
        <rFont val="Verdana"/>
        <family val="2"/>
      </rPr>
      <t>Este documento fue objeto de un proceso de aseguramiento limitado realizado por Deloitte Touche Tohmatsu Auditores Independientes Ltda. ('Deloitte'), de conformidad con el Comunicado Técnico CTO nº 07/2022 emitido por el Consejo Federal de Contabilidad (CFC) de Brasil, y bajo los lineamientos de la norma NBC TO 3000 (Trabajos de Aseguramiento Distintos de Auditoría y Revisión), también emitida por el CFC, la cual es equivalente a la norma internacional ISAE 3000 (Assurance Engagements Other Than Audits or Reviews of Historical Financial Information) emitida por el International Auditing and Assurance Standards Board (IAASB). El alcance del aseguramiento limitado contempla la adherencia del reporte a los Principios del Marco de Informe Integrado de la Fundación IFRS, a los contenidos y Estándares de la Global Reporting Initiative (GRI), a las recomendaciones del Grupo de Trabajo sobre Divulgaciones Financieras Relacionadas con el Clima (TCFD) y del Grupo de Trabajo sobre Divulgaciones Financieras Relacionadas con la Naturaleza (TNFD), así como a los indicadores sectoriales de las Normas SASB, también gestionadas por la Fundación IFRS.</t>
    </r>
    <r>
      <rPr>
        <sz val="9"/>
        <color rgb="FF5C2212"/>
        <rFont val="Verdana"/>
        <family val="2"/>
      </rPr>
      <t xml:space="preserve">
También se consideraron valores propios de la Visión 2025-2050 Natura (incluso los compromisos y metas para 2030 y 2025-2050), los KPI vinculados al Sustainability-Linked Bond Report (SLBs), las especificaciones del Programa Brasileño GHG Protocol y las informaciones del Inventario de Emisiones de Gases de Efecto Invernadero (GEI).</t>
    </r>
  </si>
  <si>
    <t xml:space="preserve">Compromisos </t>
  </si>
  <si>
    <t>Plazo</t>
  </si>
  <si>
    <t>Natura - Resultado 2025</t>
  </si>
  <si>
    <t>Progreso</t>
  </si>
  <si>
    <t>7, 9, 12, 13</t>
  </si>
  <si>
    <t>Reducir en un 42 % las emisiones en la cadena de valor (Alcance 3), comprometiendo a los proveedores y a los consumidores (tomando 2020 como año base).</t>
  </si>
  <si>
    <t>7, 12, 13, 17</t>
  </si>
  <si>
    <t>Adquirir por lo menos el 50 % de nuestros créditos de carbono en proyectos en la Amazonia, preferentemente de las comunidades agroextractivistas.</t>
  </si>
  <si>
    <t>12, 13, 15</t>
  </si>
  <si>
    <t>Proteger la Amazonia</t>
  </si>
  <si>
    <t>Contribuir a la protección o a la regeneración de 3 millones de hectáreas de la Selva Amazónica (de 2 millones en 2020).</t>
  </si>
  <si>
    <t>2,2 millones de hectáreas²</t>
  </si>
  <si>
    <t>Extender nuestra asociación a 45 comunidades agroextractivistas (de 34 en 2020).</t>
  </si>
  <si>
    <t>15, 17</t>
  </si>
  <si>
    <t>46 comunidades</t>
  </si>
  <si>
    <t>Contribuir a la bioeconomía por medio de la innovación y llegar a 55 bioingredientes de la sociobiodiversidad amazónica (de 39 en 2020).</t>
  </si>
  <si>
    <t>9, 15</t>
  </si>
  <si>
    <t>52 ingredientes</t>
  </si>
  <si>
    <t>Cuadruplicar las compras de insumos de la sociobioeconomía amazónica (con respecto a 2020).</t>
  </si>
  <si>
    <t>1,4x</t>
  </si>
  <si>
    <t>Duplicar los recursos compartidos con nuestras comunidades (con respecto a 2020).</t>
  </si>
  <si>
    <t>2, 15</t>
  </si>
  <si>
    <t xml:space="preserve">
2,1x</t>
  </si>
  <si>
    <t>Proteger la biodiversidad</t>
  </si>
  <si>
    <t>*Actuar de manera tal que los países cooperen entre sí para establecer reglas de distribución armonizada de beneficios, enfocándonos principalmente en los pueblos y en las comunidades tradicionales (PCT).</t>
  </si>
  <si>
    <t>2, 15, 16, 17</t>
  </si>
  <si>
    <t>Obtener más información en la pág. 58 del Informe Integrado 2025.</t>
  </si>
  <si>
    <t>Dar a conocer nuestros impactos y dependencias con respecto a la biodiversidad hasta 2025, con base en estándares internacionales reconocidos.</t>
  </si>
  <si>
    <t>12, 15, 17</t>
  </si>
  <si>
    <r>
      <rPr>
        <sz val="9"/>
        <color rgb="FF5C2212"/>
        <rFont val="Verdana"/>
        <family val="2"/>
      </rPr>
      <t xml:space="preserve">Finalizamos este compromiso al incluir, a partir del Informe Anual de 2024, las 14 divulgaciones recomendadas por la Fuerza Tarea para Divulgaciones Financieras Relacionadas con la Naturaleza (TNFD), </t>
    </r>
    <r>
      <rPr>
        <sz val="9"/>
        <color rgb="FF5C2212"/>
        <rFont val="Verdana"/>
        <family val="2"/>
      </rPr>
      <t>actualizadas en 2025 (disponibles en la sección 'Biodiversidad y clima' del Cuadro de Indicadores ESG 2025).</t>
    </r>
    <r>
      <rPr>
        <sz val="9"/>
        <color rgb="FF5C2212"/>
        <rFont val="Verdana"/>
        <family val="2"/>
      </rPr>
      <t xml:space="preserve"> Durante el último ciclo, elaboramos el Plan de Transición para la Naturaleza publicado en 2026 (</t>
    </r>
    <r>
      <rPr>
        <u/>
        <sz val="9"/>
        <color rgb="FF5C2212"/>
        <rFont val="Verdana"/>
        <family val="2"/>
      </rPr>
      <t>Acceda aquí</t>
    </r>
    <r>
      <rPr>
        <sz val="9"/>
        <color rgb="FF5C2212"/>
        <rFont val="Verdana"/>
        <family val="2"/>
      </rPr>
      <t>).</t>
    </r>
  </si>
  <si>
    <t>Lograr que el 100 % de nuestras cadenas de suministro críticas estén libres de deforestación y de conversión de la vegetación nativa, mediante una verificación independiente:
 • hasta 2025: para compras directas de palma, soja³, papel y alcohol;
 • hasta 2030: expandir hacia cadenas indirectas de palma, soja, papel, alcohol, mica y algodón y cadenas críticas de América Latina.</t>
  </si>
  <si>
    <t>2025 (directas)
 2030 (indirectas)</t>
  </si>
  <si>
    <t>12, 15</t>
  </si>
  <si>
    <t>Porcentaje de cadenas críticas directas libres de deforestación y conversión - Aceite de palma</t>
  </si>
  <si>
    <t>Porcentaje de cadenas críticas directas libres de deforestación y conversión - Papel</t>
  </si>
  <si>
    <t>Porcentaje de cadenas críticas directas libres de deforestación y conversión - Alcohol (etanol de caña de azúcar)</t>
  </si>
  <si>
    <t>Nuestra gente</t>
  </si>
  <si>
    <t>Asegurar que haya un 50 % de mujeres en los cargos de liderazgo sénior de Natura a partir de 2023.</t>
  </si>
  <si>
    <t>5, 10</t>
  </si>
  <si>
    <t>Salario equitativo: eliminar las diferencias salariales no justificables de género, a partir de 2023.</t>
  </si>
  <si>
    <r>
      <rPr>
        <sz val="9"/>
        <color rgb="FF5C2212"/>
        <rFont val="Verdana"/>
        <family val="2"/>
      </rPr>
      <t xml:space="preserve">-0,74⁴. </t>
    </r>
    <r>
      <rPr>
        <sz val="9"/>
        <color rgb="FF5C2212"/>
        <rFont val="Verdana"/>
        <family val="2"/>
      </rPr>
      <t>Indica que no existe diferencias salariales entre géneros.</t>
    </r>
  </si>
  <si>
    <t>Salario equitativo: eliminar las diferencias salariales no justificables de raza, a partir de 2023.</t>
  </si>
  <si>
    <r>
      <rPr>
        <sz val="9"/>
        <color rgb="FF5C2212"/>
        <rFont val="Verdana"/>
        <family val="2"/>
      </rPr>
      <t xml:space="preserve">-0,74⁴. </t>
    </r>
    <r>
      <rPr>
        <sz val="9"/>
        <color rgb="FF5C2212"/>
        <rFont val="Verdana"/>
        <family val="2"/>
      </rPr>
      <t xml:space="preserve"> </t>
    </r>
    <r>
      <rPr>
        <sz val="9"/>
        <color rgb="FF5C2212"/>
        <rFont val="Verdana"/>
        <family val="2"/>
      </rPr>
      <t>Indica que no existe diferencias salariales por origen étnico-racial.</t>
    </r>
  </si>
  <si>
    <t>Garantizar que al menos el 30 % de los cargos de gerencia estuvieran ocupados por personas de grupos infrarrepresentados (negros e indígenas, LGBTQIAP+, personas con discapacidad y otros, de acuerdo con el contexto local)⁵.</t>
  </si>
  <si>
    <t>En Brasil: garantizar que el 25 % de los cargos de gerencia estuvieran ocupados por personas negras, a partir de 2025, y el 30 % a partir de 2030.</t>
  </si>
  <si>
    <t>2025 
(25%)
 2030 
(30%)</t>
  </si>
  <si>
    <t>Llegamos al 20,47 % de representatividad, que se traduce en un avance de 4,7 puntos porcentuales con respecto al año anterior, lo que se logró gracias al zero turnover voluntario y al 80 % de éxito en los ascensos internos. Si bien finalizamos el ciclo por debajo del compromiso del 25 %, reconocemos esta laguna y no medimos esfuerzos por acelerar esta transición. Obtener más detalles en la página 68 del Informe Integrado 2025.</t>
  </si>
  <si>
    <t>Salario digno⁶ (living wage) o aumento para todas las personas colaboradoras a partir de 2023.</t>
  </si>
  <si>
    <t>Nuestra red más amplia: Consultoras y Comunidades</t>
  </si>
  <si>
    <t>Aumentar en un 10 % el Índice de Desarrollo Humano de las consultoras, de manera de generar impactos medibles en ingresos dignos, salud y bienestar, educación y ciudadanía⁷.</t>
  </si>
  <si>
    <t>IDH-CB Brasil: 0,653 (+3,3 %).
IDH-CB América Hispanica: 0,619 (+8,9 %)</t>
  </si>
  <si>
    <t>Mejorar el progreso social de las comunidades agroextractivistas, de manera de generar impactos medibles en ingresos dignos, salud y bienestar, educación y ciudadanía, con fundamento en la igualdad de género y racial.</t>
  </si>
  <si>
    <r>
      <rPr>
        <sz val="9"/>
        <color rgb="FF5C2212"/>
        <rFont val="Verdana"/>
        <family val="2"/>
      </rPr>
      <t>En 2025, se aplicó la primera línea de base por medio de la recopilación de datos primarios del Índice de Progreso Social (IPS) para 13 territorios de actuación en la Amazonia, contemplando la aplicación del IPS en todas las comunidades de suministro de esa región. El resultado del IPS Comunidades Natura es de 62. La puntuación Natura presentó el mismo valor en comparación con el resultado IPS Brasil (</t>
    </r>
    <r>
      <rPr>
        <u/>
        <sz val="9"/>
        <color rgb="FF1155CC"/>
        <rFont val="Verdana"/>
        <family val="2"/>
      </rPr>
      <t>acceda aquí</t>
    </r>
    <r>
      <rPr>
        <sz val="9"/>
        <color rgb="FF5C2212"/>
        <rFont val="Verdana"/>
        <family val="2"/>
      </rPr>
      <t>).</t>
    </r>
  </si>
  <si>
    <t>*Estimular y facilitar la participación ciudadana de nuestra red, preferentemente en las causas de Amazonia, educación, salud de la mujer y enfrentamiento a la violencia contra las mujeres y las niñas.</t>
  </si>
  <si>
    <t>Obtener más información en la pág. 47 del Informe Integrado 2025.</t>
  </si>
  <si>
    <t>*Promover los derechos humanos de nuestras comunidades agroextractivistas, incluso los pueblos indígenas y tradicionales.</t>
  </si>
  <si>
    <t>8, 16</t>
  </si>
  <si>
    <r>
      <rPr>
        <sz val="9"/>
        <color rgb="FF5C2212"/>
        <rFont val="Verdana"/>
        <family val="2"/>
      </rPr>
      <t xml:space="preserve">Obtener más información </t>
    </r>
    <r>
      <rPr>
        <sz val="9"/>
        <color rgb="FF5C2212"/>
        <rFont val="Verdana"/>
        <family val="2"/>
      </rPr>
      <t>en las páginas 56, 57, 58, 59 y 63</t>
    </r>
    <r>
      <rPr>
        <sz val="9"/>
        <color rgb="FF5C2212"/>
        <rFont val="Verdana"/>
        <family val="2"/>
      </rPr>
      <t xml:space="preserve"> del Informe Integrado 2025.</t>
    </r>
  </si>
  <si>
    <t>Intolerancia a infracciones en materia de Derechos Humanos</t>
  </si>
  <si>
    <r>
      <rPr>
        <sz val="9"/>
        <color rgb="FF5C2212"/>
        <rFont val="Verdana"/>
        <family val="2"/>
      </rPr>
      <t>Contar con</t>
    </r>
    <r>
      <rPr>
        <sz val="9"/>
        <color rgb="FF0000FF"/>
        <rFont val="Verdana"/>
        <family val="2"/>
      </rPr>
      <t xml:space="preserve"> </t>
    </r>
    <r>
      <rPr>
        <sz val="9"/>
        <color rgb="FFFF00FF"/>
        <rFont val="Verdana"/>
        <family val="2"/>
      </rPr>
      <t>100% de</t>
    </r>
    <r>
      <rPr>
        <sz val="9"/>
        <color rgb="FF0000FF"/>
        <rFont val="Verdana"/>
        <family val="2"/>
      </rPr>
      <t xml:space="preserve"> </t>
    </r>
    <r>
      <rPr>
        <sz val="9"/>
        <color rgb="FF5C2212"/>
        <rFont val="Verdana"/>
        <family val="2"/>
      </rPr>
      <t>trazabilidad o certificación total para derechos humanos en las cadenas críticas de suministro hasta 2025: palma, soja, papel, alcohol, mica y algodón.</t>
    </r>
  </si>
  <si>
    <t>Como miembros activos de la Roundtable on Sustainable Palm Oil (RSPO) y en un intento por fomentar una cadena de palma más sostenible, adquirimos créditos para volúmenes de proveedores en fase de transición y, de esta manera, alcanzamos el 100 % de certificación en la cadena. 
 Por otra parte, formalizamos nuestra adhesión a la Mesa Redonda sobre Soja Responsable (RTRS), una plataforma global que promueve la producción, el procesamiento y la comercialización de soja de forma socialmente justa y ambientalmente correcta.</t>
  </si>
  <si>
    <t>→ Certificación integral para cadenas críticas de suministro - aceite de palma.</t>
  </si>
  <si>
    <t>→ Trazabilidad integral para cadenas críticas de suministro - mica.</t>
  </si>
  <si>
    <t>→ Certificación integral para cadenas críticas de suministro - papel (certificado o reciclado).</t>
  </si>
  <si>
    <t>→ Certificación integral para cadenas críticas de suministro - alcohol (etanol de caña de azúcar).</t>
  </si>
  <si>
    <t>→ Trazabilidad integral para cadenas críticas de suministro - soja</t>
  </si>
  <si>
    <t>→ Trazabilidad integral para cadenas críticas de suministro - algodón.</t>
  </si>
  <si>
    <r>
      <rPr>
        <sz val="9"/>
        <color rgb="FF5C2212"/>
        <rFont val="Verdana"/>
        <family val="2"/>
      </rPr>
      <t xml:space="preserve">Contar con </t>
    </r>
    <r>
      <rPr>
        <sz val="9"/>
        <color rgb="FF5C2212"/>
        <rFont val="Verdana"/>
        <family val="2"/>
      </rPr>
      <t>100% de</t>
    </r>
    <r>
      <rPr>
        <sz val="9"/>
        <color rgb="FF5C2212"/>
        <rFont val="Verdana"/>
        <family val="2"/>
      </rPr>
      <t xml:space="preserve"> trazabilidad o certificación total para derechos humanos en las cadenas críticas de suministro hasta 2030: cadenas críticas de América Latina.</t>
    </r>
  </si>
  <si>
    <r>
      <rPr>
        <sz val="9"/>
        <color rgb="FF5C2212"/>
        <rFont val="Verdana"/>
        <family val="2"/>
      </rPr>
      <t xml:space="preserve">Además de esas seis críticas cadenas de suministro actuales (palma, soja, papel, mica, algodón y etanol de caña de azúcar), se identificaron como críticas otras siete cadenas de suministro. </t>
    </r>
    <r>
      <rPr>
        <u/>
        <sz val="9"/>
        <color rgb="FF5C2212"/>
        <rFont val="Verdana"/>
        <family val="2"/>
      </rPr>
      <t>Acceda aquí a las normas que se publican para cada una de ellas</t>
    </r>
    <r>
      <rPr>
        <sz val="9"/>
        <color rgb="FF5C2212"/>
        <rFont val="Verdana"/>
        <family val="2"/>
      </rPr>
      <t xml:space="preserve">. </t>
    </r>
    <r>
      <rPr>
        <sz val="9"/>
        <color rgb="FF5C2212"/>
        <rFont val="Verdana"/>
        <family val="2"/>
      </rPr>
      <t>Formulamos planes de acción específicos orientados al cumplimiento de los objetivos estratégicos fijados para 2030, los resultados correspondientes se divulgarán en el próximo ciclo de reporte.</t>
    </r>
  </si>
  <si>
    <t>Identificar, prevenir y mitigar riesgos en materia de derechos humanos en nuestra cadena de valor hasta 2027, de manera de promover acceso a la remediación y apalancar el impacto positivo.</t>
  </si>
  <si>
    <t>En 2025, realizamos un sólido avance en el proceso de diligencia debida de derechos humanos, en línea con los principios orientadores de la ONU sobre empresas y Derechos Humanos. Se realizó una actualización de la matriz de riesgo en derechos humanos, que se vincula con la matriz de riesgo corporativa. Alcanzamos el 75,5 % de compliance en diligencia debida para compras responsables. En 2026, nos centraremos en mantener el rigor operativo por medio de la intensificación de auditorías y del estrechamiento de nuestro vínculo con los proveedores. Nos proponemos asegurar el avance continuo de esta práctica, que siempre se ajusta a los marcos internacionales.</t>
  </si>
  <si>
    <t>Circularidad de los envases</t>
  </si>
  <si>
    <t>Se reciclará el 50 % (en peso) del plástico de todos nuestros envases.</t>
  </si>
  <si>
    <t>El 100 % de nuestros envases será reutilizable, recargable, reciclable o compostable.</t>
  </si>
  <si>
    <t>Asumimos la responsabilidad por la correcta eliminación de los materiales de envase, habilitando sistemas de recolección donde la infraestructura de reciclaje adecuada no existe.</t>
  </si>
  <si>
    <t>A través de este compromiso, buscamos colectar y gestionar adecuadamente un volumen equivalente al de los residuos de envases de difícil reciclaje generados por sus operaciones. En 2025 implementamos la primera fase de un proyecto en alianza con la startup FlexStone, con sede en Belém, la cual transforma plásticos de difícil reciclaje (objeto de este indicador clave de desempeño o KPI) en mobiliario y materiales de construcción. Este proceso se abastece a través de tres fuentes de suministro:
1• Dos ecobarreras instaladas en los ríos de Belém y Benevides;
2• Envases plásticos de difícil reciclaje recolectados mediante el programa Recicle con Natura en tiendas propias y franquicias;
3• Residuos plásticos catalogados como rechazo en el proceso de clasificación de las cooperativas asociadas.
Los detalles sobre esta iniciativa pueden consultarse en lá pág. 62 del Informe Anual Integrado 2025.</t>
  </si>
  <si>
    <t>Circularidad de las fórmulas</t>
  </si>
  <si>
    <t>Contar con por lo menos un 95 % de ingredientes renovables o de origen natural para la marca Natura.</t>
  </si>
  <si>
    <t>Contar con por lo menos un 95 % de fórmulas biodegradables (para productos enjuagables).</t>
  </si>
  <si>
    <t>Se medirá la huella ambiental de todas las fórmulas y envases (se evaluará el ciclo de vida).</t>
  </si>
  <si>
    <t>En este periodo, hemos perfeccionado la metodología aplicada inicialmente a las fórmulas para incorporar también los materiales de empaque en el desarrollo y la integración de un módulo de Evaluación del Ciclo de Vida (ACV). De este modo, hemos ampliado la visión integrada del producto a lo largo de toda su cadena, en consonancia con las mejores prácticas globales. Este enfoque ya ha sido implementado en proyectos piloto y se integrará de manera gradual en los procesos de desarrollo de nuevos productos, fortaleciendo nuestra capacidad para integrar análisis de impacto en la toma de decisiones y avanzar hacia soluciones cada vez más sostenibles.</t>
  </si>
  <si>
    <t>Inversión en Soluciones Regenerativas</t>
  </si>
  <si>
    <t>*Actuar en asociación para concienciar y desarrollar capacidades y soluciones regenerativas, que transforman sistemas y generan impacto ambiental y social positivo, de manera de permitir que todos⁸ prosperen.</t>
  </si>
  <si>
    <r>
      <rPr>
        <sz val="9"/>
        <color rgb="FF5C2212"/>
        <rFont val="Verdana"/>
        <family val="2"/>
      </rPr>
      <t>Obtener más información</t>
    </r>
    <r>
      <rPr>
        <sz val="9"/>
        <color rgb="FF5C2212"/>
        <rFont val="Verdana"/>
        <family val="2"/>
      </rPr>
      <t xml:space="preserve"> </t>
    </r>
    <r>
      <rPr>
        <sz val="9"/>
        <color rgb="FF5C2212"/>
        <rFont val="Verdana"/>
        <family val="2"/>
      </rPr>
      <t>en el capítulo "Operaciones y Logística"</t>
    </r>
    <r>
      <rPr>
        <sz val="9"/>
        <color rgb="FF5C2212"/>
        <rFont val="Verdana"/>
        <family val="2"/>
      </rPr>
      <t xml:space="preserve"> </t>
    </r>
    <r>
      <rPr>
        <sz val="9"/>
        <color rgb="FF5C2212"/>
        <rFont val="Verdana"/>
        <family val="2"/>
      </rPr>
      <t>del Informe Anual Integrado 2025.</t>
    </r>
  </si>
  <si>
    <t>Asegurar que el 100 % del volumen de por lo menos dos de las principales commodities de nuestro negocio se produzcan con prácticas regenerativas.</t>
  </si>
  <si>
    <t>• Volumen directo de etanol de caña de azúcar: 85,8 %
 • Volumen directo de aceite de palma: iniciativas para garantizar prácticas regenerativas se abordarán en la Alianza Regenerativa el año que viene.</t>
  </si>
  <si>
    <t>Contar con un 30 % de ingredientes clave suministrados por comunidades y pequeños agricultores con prácticas regenerativas, comprobadas/certificadas por terceros independientes.</t>
  </si>
  <si>
    <t>Asegurar que el 100 % de las comunidades y pequeños agricultores que suministran ingredientes clave realicen un abastecimiento ético y prácticas regenerativas.</t>
  </si>
  <si>
    <t>8, 15</t>
  </si>
  <si>
    <t>Producir un impacto socioambiental positivo medible de USD 4 por cada USD de ingresos informados.</t>
  </si>
  <si>
    <t>3, 16, 17</t>
  </si>
  <si>
    <t>4:1 ⁹. Obtener más información en las páginas 27 y 28 del Informe Integrado 2025.</t>
  </si>
  <si>
    <t>*Representa una directriz estratégica corporativa y no constituye una meta de carácter cuantitativo.</t>
  </si>
  <si>
    <t>¹Se eliminó la descripción cualitativa previamente asociada a los objetivos del Grupo, debido a que las metas con base científica de 1,5 °C ya se materializaron y cuentan con la validación de la Science Based Targets initiative (SBTi) desde 2023 para la estructura de América Latina. Por lo tanto, el reporte se optimizó para centrarse directamente en el progreso de las metas cuantitativas consolidadas de los Alcances 1 y 2 (reducción del 90% con respecto al año base 2020) y del Alcance 3 (reducción del 42% con respecto al año base 2020).</t>
  </si>
  <si>
    <t>² Redondeo relativo a 2,18 millones de hectáreas conservados o regenerados.</t>
  </si>
  <si>
    <t>³ No se identificó ningún proveedor directo de soja hasta el momento.</t>
  </si>
  <si>
    <t>⁴Proporción calculada con base en los datos correspondientes al ejercicio 2024. La variación se sitúa dentro del margen técnico aceptable de hasta el 1%, de conformidad con la metodología de Mercer.</t>
  </si>
  <si>
    <t>⁵Alcance del indicador ajustado con respecto al ejercicio 2024, excluyendo las operaciones del Instituto Natura; la variación resultante no es material para los efectos de consolidación de este reporte.</t>
  </si>
  <si>
    <t>⁶Salario digno: Ingreso mínimo necesario para que el personal colaborador pueda cubrir sus necesidades básicas y las de su núcleo familiar, asegurando condiciones de vida dignas más allá de la subsistencia básica. Este indicador se calcula en función del costo de vida real de cada región y se estructura bajo los lineamientos metodológicos de WageIndicator Foundation.</t>
  </si>
  <si>
    <t>⁷Año base de comparación: 2022. Indicador de periodicidad bienal (último ejercicio de cálculo en 2024). Resulta necesario aplicar ajustes territoriales con el fin de preservar la naturaleza y el objetivo metodológico del indicador.</t>
  </si>
  <si>
    <t>⁸Refiere a la red de relaciones de la organización: clientes, consultoras y consultores de belleza, proveedores, comunidades tradicionales, colaboradores, inversionistas, gobiernos, corporaciones y la sociedad civil.</t>
  </si>
  <si>
    <t>⁹Al representar una proporción, la relación matemática permanece constante de manera independiente a la unidad monetaria utilizada, siempre que se aplique el mismo factor de conversión tanto al numerador como al denominador.</t>
  </si>
  <si>
    <r>
      <rPr>
        <b/>
        <sz val="8"/>
        <color rgb="FF5C2212"/>
        <rFont val="Verdana"/>
        <family val="2"/>
      </rPr>
      <t xml:space="preserve">Nota: </t>
    </r>
    <r>
      <rPr>
        <sz val="8"/>
        <color rgb="FF5C2212"/>
        <rFont val="Verdana"/>
        <family val="2"/>
      </rPr>
      <t>Los Compromisos 2030 fueron objeto de una actualización estratégica para garantizar su plena alineación con la ambición de largo plazo de la Compañía. Esta evolución promueve la armonización con la Visión 2025–2050. Bajo este criterio, el compromiso originalmente denominado 'Involucrar a 20 millones de personas al año en acciones relacionadas con la Causa Amazonía Viva' (el cual se medía bajo el alcance digital y la asistencia a eventos en el reporte de 2024) fue discontinuado de la matriz actual. La organización prioriza la gestión de indicadores robustos, directamente vinculados a resultados tangibles en la conservación y preservación de la biodiversidad.</t>
    </r>
  </si>
  <si>
    <t>Compromissos 2030</t>
  </si>
  <si>
    <t>GRI 3-2. Lista de los temas materiales | GRI 3-3. Gestión de los temas materiales</t>
  </si>
  <si>
    <t>Tema material</t>
  </si>
  <si>
    <t>Descripción</t>
  </si>
  <si>
    <t>Impactos relacionados GRI 3-3</t>
  </si>
  <si>
    <t>Métricas y metas</t>
  </si>
  <si>
    <t>Promover la evolución del modelo de negocios de la empresa, de manera de potenciar los resultados a partir del uso de la tecnología y de la fuerza de la Venta Directa, para impulsar nuevas formas de conexión con el mercado.</t>
  </si>
  <si>
    <t>El tema de Nuevos Modelos de Negocio es crítico para la empresa, pues afecta sus ingresos, el riesgo y la oportunidad, ya que impulsa la adaptación a un contexto macroeconómico desafiador y la evolución de las formas de consumo. La desaceleración del mercado, aunada a elevados intereses y a la mora alta, puede presionar los resultados de las ventas directas. Por otra parte, la evolución del modelo, con el uso de tecnología e integración de canales, representa una oportunidad de ampliar la base de clientes, aumentar la eficiencia y fortalecer la competitividad.
Para hacer frente a ese contexto, la Compañía trabaja en la evolución de la Venta Directa, centrándose en la digitalización y en el fortalecimiento de la red de consultoras, para promover un impacto positivo que pueda medirse en indicadores socioeconómicos, educación y desarrollo (como IP&amp;L), así como impulsar los ingresos y la productividad. Avanza también en nuevas tecnologías e integración digital, con el uso de Inteligencia Artificial y gestión de relaciones con clientes, basada en datos para personalización, campañas dirigidas, cashback y aumento de la periodicidad de consumo.
Además, invierte en la integración de los canales y en la evolución del vínculo con los clientes, creando un ecosistema que conecta venta por relaciones, canales digitales y tiendas físicas, lo que reduce las fricciones y amplía la experiencia. El uso de la IA predictiva, la consultoría digital y las herramientas de gestión de la red fortalece el vínculo y mejora la eficiencia operativa. Esta estrategia impulsa el crecimiento de los canales directos al consumidor (DTC) y permite una mayor generación de valor, con el aumento de los ingresos, una mayor rentabilidad de la red y la expansión de la presencia en nuevos hogares.</t>
  </si>
  <si>
    <t>En el tema de Nuevos Modelos de Negocio, recopilamos e informamos nuestras metas, incluso el año base, el plazo, el resultado actual y el progreso en el Cuaderno de Indicadores, en la pestaña “Compromisos 2030” y en los pilares “Inversión en Soluciones Regenerativas” y “Proteger la Amazonia”. Dos de nuestros principales compromisos son generar un impacto socioambiental positivo medible de USD 4 por cada USD 1 de ingresos informados y contribuir a la bioeconomía por medio de la innovación, de manera tal que llegamos a 55 bioingredientes de la sociobiodiversidad amazónica. En consonancia con nuestra visión a largo plazo, también se destacan los compromisos establecidos en la "Visión 2025-2050", como transformarnos en un referente global en la creación de metodologías abiertas de gestión financiera basada en la valoración de impactos y desarrollar instrumentos financieros innovadores basados en la valoración integrada, de manera de producir resultados tangibles tanto para los inversionistas como para la sociedad.</t>
  </si>
  <si>
    <t>La adopción de nuevas tecnologías y la integración digital generan impactos positivos al ampliar la eficiencia operativa, fortalecer la experiencia omnicanal y expandir el alcance de las ventas digitales. La digitalización de las consultoras representa una oportunidad relevante de aumento de ingresos, productividad y compromiso, al tiempo que aproxima a Natura de sus clientes.
Sin embargo, existen impactos negativos y riesgos asociados, como la exposición a amenazas cibernéticas y al uso inadecuado de Inteligencia Artificial, que pueden comprometer los datos, la reputación y la confianza. La rápida evolución del mercado digital exige una constante adaptación para captar y retener a las consultoras y a los clientes, lo que representa desafíos en cuanto a la implementación omnicanal y al riesgo de exclusión de consultoras con baja digitalización, lo que puede aumentar las desigualdades en la red.
Entre los potenciales impactos, podemos citar el aumento de costos relacionados con la adopción de tecnologías, en particular las de bajo carbono, y la necesidad continua de capacitación digital. En contrapartida, la evolución tecnológica presenta oportunidades para la innovación en los modelos comerciales, la personalización de la experiencia del consumidor y el fortalecimiento de la competitividad de la Compañía en un entorno cada vez más digital.</t>
  </si>
  <si>
    <t>El tema aborda la necesidad de que la empresa acelere su transformación digital mediante la adopción y la integración estratégica de nuevas tecnologías, de manera de promover eficiencia operativa, escalabilidad e innovación continua. Implica la construcción de una transición digital fluida y conectada, que potencie la experiencia de consultoras, clientes y socios, al tiempo que integre canales, datos y plataformas.</t>
  </si>
  <si>
    <t>Hasta el año 2030, Natura se propone impulsar la digitalización de las consultoras como una de las formas de apalancar en un 10 % su Índice de Desarrollo Humano, por medio de la ampliación del acceso a herramientas digitales, ingresos dignos, salud y bienestar, educación y ciudadanía. También aspira a actuar en colaboración para propagar soluciones digitales y regenerativas, de manera de promover una mayor conciencia, inclusión e impacto socioambiental positivo en toda la red.
En la visión 2025-2050, la atención se centra en la consolidación de métricas e instrumentos digitales que permitan medir el impacto y la postura de la marca como referentes en una nueva cultura de consumo. La integración digital será fundamental para ampliar el sistema de simbiosis industrial, de manera de optimizar el uso de recursos, datos y procesos en toda la cadena de valor. En este contexto, buscamos mejorar de forma continua los niveles de salud, educación y ciudadanía de nuestra red, promoviendo estándares superiores a los promedios de los países donde operamos.</t>
  </si>
  <si>
    <t>El tema implica la necesidad de que la empresa cree experiencias que deleiten y generen compromiso, gracias al desempeño y a la propuesta de valor de nuestros productos y envases, de manera de colocar la innovación al servicio de la fidelización de los clientes.</t>
  </si>
  <si>
    <t>El tema Investigación y Desarrollo de Productos de Base Regenerativa es fundamental para la estrategia de innovación de Natura y genera diversas oportunidades, como la promoción de ingresos dignos para las comunidades amazónicas y la conservación de la biodiversidad por medio del fomento a sistemas agroforestales. Asimismo, el foco en ecodiseño impulsa la circularidad y asegura una ventaja competitiva a través de una cartera de bajo carbono, en línea con la descarbonización de las cadenas de valor. Natura cuenta con un Comité interdisciplinario de ecodiseño, que establece directrices que minimizan el impacto ambiental y buscan soluciones económicas y viables.
Por otra parte, la Compañía monitorea impactos reales negativos y riesgos persistentes, como los desafíos socioambientales indirectos en la producción de commodities, en particular las relacionadas con la deforestación. En el campo potencial, el tema enfrenta riesgos sistémicos relacionados con vulnerabilidades en derechos humanos en las cadenas de insumos y obstáculos estructurales en la infraestructura de reciclaje en América Latina, que impiden la escalabilidad de la economía circular posconsumo. Factores tales como la volatilidad en las cadenas de suministro, la disponibilidad de insumos de la sociobiodiversidad y nuevas normativas en materia de plásticos de origen fósil generan costos de conformidad y riesgos de interrupción operativa.</t>
  </si>
  <si>
    <t xml:space="preserve">La gestión del tema de Transición Climática en Natura se fundamenta en el desarrollo de resiliencia operativa y en la mitigación de riesgos sistémicos, con un monitoreo alineado a las recomendaciones de la Task Force on Climate-related Financial Disclosures (TCFD). La Compañía reconoce que los cambios climáticos representan una amenaza significativa, con potenciales impactos negativos, que van desde interrupciones en la continuidad operativa hasta daños a activos físicos debido a eventos extremos y pérdida de cosechas en la base de la cadena. Para hacer frente a estos desafíos, actuamos de forma colaborativa con los proveedores, de manera de identificar vulnerabilidades climáticas, desarrollar procesos que aseguren el suministro de bioingredientes y reduzcan la exposición de los productores a la pérdida de ingresos.
Aún existen riesgos de transición, como el daño a la reputación por incumplimiento de compromisos públicos y el desafío de integrar el costo del carbono en las decisiones de capital y en la planificación financiera. Por medio de asociaciones a largo plazo y trazabilidad, Natura ratifica su compromiso con la transición hacia una economía de bajo carbono, que transforma riesgos climáticos en vectores de innovación y regeneración en América Latina.
Entre las oportunidades e impactos reales, avanzamos en materia de descarbonización sistemática de los Alcances 1, 2 y 3, invertimos en fórmulas de bajo carbono y proyectos de regeneración que producen cobeneficios sociales. Ejemplo de ello es la iniciativa cocinas eficientes, que reduce la inhalación de humo tóxico y las emisiones de CO2, de manera que favorece la salud pública y la justicia climática. Proyectos pioneros como SAF Dendê forman parte del cultivo de palma con especies nativas, lo que mejora la salud del suelo y la biodiversidad, al tiempo que fortalece la resiliencia de la cadena de suministro frente al colapso del ecosistema. La estrategia también capta oportunidades de eficiencia energética, logística limpia y uso de energía renovable, que reducen costos operativos y preparan el negocio para nuevas normativas del mercado de carbono.
Natura es pionera en la adopción de las normas IFRS S1 y S2, anticipando su aplicación en línea con la directriz CVM 193/23, que regula la elaboración y divulgación de información financiera relacionada con la sostenibilidad, con base en las normas internacionales emitidas por el International Sustainability Standards Board (ISSB). Si desea obtener más informaciones, consulte el Plan de Transición Climática. Las actualizaciones se divulgarán en el sitio web de Relaciones con Inversionistas. </t>
  </si>
  <si>
    <t>El tema es transversalmente material para la empresa y abarca operaciones propias y nuestra red de relaciones. Implica la respuesta a los cambios climáticos y a la conservación de la biodiversidad, mediante la protección de ecosistemas, comunidades y cadenas de producción.</t>
  </si>
  <si>
    <t>Dentro del Tema de la Transición climática, recopilamos e informamos nuestras metas, incluso el año base, el plazo, el resultado actual y el progreso en el Cuaderno de Indicadores, en la pestaña “Compromisos 2030” y en los pilares “Transición Climática”, “Proteger la Amazonia” y “Proteger la Biodiversidad”. Nuestros principales compromisos son alcanzar Net Zero en nuestras operaciones y cadena de valor, adquirir por lo menos un 50 % de los créditos de carbono de proyectos en la Amazonia, preferentemente de comunidades agroextractivistas, y también asegurar que, como mínimo, un 95 % de las fórmulas de productos enjuagables sean biodegradables. También contamos con un plan de descarbonización que organiza y orienta las principales iniciativas de reducción de emisiones en nuestras operaciones y en nuestra cadena de valor.
 Además, para fortalecer este plan, contamos con una meta de remuneración vinculada al Incentivo a Corto Plazo (ICP/PLR), que considera los indicadores ESG de aumento de la diversidad en cargos de liderazgo y la reducción de emisiones de gases de efecto invernadero, lo que representa aproximadamente un 30 % de la remuneración variable de todos los colaboradores, incluso los ejecutivos.</t>
  </si>
  <si>
    <t>GRI 3-1. Proceso de definición de temas materiales</t>
  </si>
  <si>
    <t xml:space="preserve">El proceso de materialidad se llevó a cabo con el propósito de identificar, evaluar y priorizar los impactos económicos, ambientales y sociales más relevantes relacionados con las actividades de la Compañía. La definición de estos temas críticos se fundamenta en el principio de doble materialidad; este enfoque metodológico permite determinar tanto los impactos de la empresa sobre el entorno y la sociedad (materialidad de impacto), como los riesgos y oportunidades socioambientales susceptibles de generar efectos económico-financieros que incidan en la creación de valor de la organización a corto, mediano y largo plazo (materialidad financiera).
La identificación y la priorización de los temas materiales se llevaron a cabo en etapas estructuradas. La primera etapa consistió en el relevamiento inicial de temas materiales potenciales, con la elaboración de un universo preliminar de temas. La metodología consideró el análisis de frameworks y las referencias globales, como Sustainability Accounting Standards Board (SASB), Corporate Sustainability Reporting Directive (CSRD), Task Force on Climate-related Financial Disclosures (TCFD) y Taskforce on Nature-related Financial Disclosures (TNFD), así como el benchmarking sectorial, análisis de materialidad de la competencia, estudios de GlobeScan, informes de riesgos corporativos y de derechos humanos y documentos estratégicos de la Compañía. 
En la segunda etapa, se realizó la consulta a stakeholders, por medio de un enfoque que combinó métodos cuantitativos y cualitativos. El estudio cuantitativo consistió en la aplicación de cuestionarios en línea a 1188 encuestados. Se evaluó un universo inicial de 27 temas y se incluyó a una base diversa de stakeholders, entre ellos accionistas, personas colaboradoras a nivel de gerencia y ejecutivo, proveedores, peers de sostenibilidad, prensa, comunidades agroextractivistas, consultoras de belleza y consumidores finales. Por otra parte, en el estudio cualitativo se realizaron 59 entrevistas en profundidad con especialistas y líderes clave, centrándonos en la evaluación técnica de los impactos financieros y socioambientales, lo que permitió calibrar en forma refinada entre la percepción de las partes interesadas y la estrategia a largo plazo de la Compañía.
La tercera etapa implicó la elaboración de la matriz de materialidad y el análisis de los temas materiales, por medio de la consolidación de las evaluaciones de impacto y de las evaluaciones financieras con base en los insumos de las etapas anteriores. Para la materialidad de impacto socioambiental, se consideraron los criterios de gravedad, extensión, probabilidad e irremediabilidad. Para la materialidad financiera, se evaluaron la gravedad y la probabilidad de los riesgos y oportunidades asociadas. Los resultados se consolidaron en una matriz de doble materialidad, que guio la priorización de los temas.
Finalmente, en la etapa de validación y producción del informe final, los resultados se discutieron y calibraron en foros internos de gobernanza de la Compañía. El Consejo Administrativo, en su calidad de órgano de gobernanza más alto, siguió de cerca el proceso y se encargó de validar la lista final de los temas materiales. El ciclo más reciente del proceso de materialidad comenzó en 2025 y finalizó en 2026, con periodicidad bienal. Al final, se elaboró un informe que consolidó el proceso, las principales conclusiones y las recomendaciones que resultaron de la evaluación.
</t>
  </si>
  <si>
    <t>GRI 2-10. Nombramiento y selección del principal órgano de gobernanza | GRI 2-11 Presidente del órgano de gobernanza más alto</t>
  </si>
  <si>
    <t>Natura tiene un proceso formal y estructurado para nombrar y seleccionar los consejeros del órgano de gobernanza más alto y para sus comités, de acuerdo con lo previsto en sus estatutos y en la Política de Nombramiento de Administradores, revisada y aprobada por el Consejo Administrativo el 22 de mayo de 2025. El proceso cuenta con la supervisión del Comité de Gobernanza Corporativa, responsable de garantizar que los nombramientos que se someterán a la Junta de Accionistas estén en línea con las directrices de la organización.
Entre los temas abordados en el nombramiento y la selección se encuentran la evaluación del tiempo y la dedicación, el perfil de diversidad y la independencia de los candidatos. Los criterios de selección consideran la participación de los stakeholders y la evaluación de las competencias y experiencias relevantes de los potenciales miembros, lo que asegura que los recomendados estén aptos para supervisar los impactos económicos, sociales y ambientales de la Compañía.
El Consejo Fiscal tiene un mandato de un año y se realiza una consulta para conocer el interés de la asamblea general en reinstalar el órgano. De acuerdo con los estatutos de la empresa, los mandatos del Consejo Administrativo y del Directorio Estatutario son de dos y tres años, respectivamente.
En Natura, no existe acumulación de cargos de director presidente y presidente del Consejo Administrativo, en virtud de lo dispuesto en la ley de sociedades anónimas. Este impedimento también consta en los estatutos de la empresa.</t>
  </si>
  <si>
    <r>
      <rPr>
        <sz val="8"/>
        <color rgb="FF5C2212"/>
        <rFont val="Verdana"/>
        <family val="2"/>
      </rPr>
      <t xml:space="preserve">Para obtener más informaciones, visite el </t>
    </r>
    <r>
      <rPr>
        <u/>
        <sz val="8"/>
        <color rgb="FF1155CC"/>
        <rFont val="Verdana"/>
        <family val="2"/>
      </rPr>
      <t>sitio web de Relaciones con Inversionistas</t>
    </r>
    <r>
      <rPr>
        <sz val="8"/>
        <color rgb="FF1155CC"/>
        <rFont val="Verdana"/>
        <family val="2"/>
      </rPr>
      <t>.</t>
    </r>
  </si>
  <si>
    <t>ESG G01. Atribuciones del Consejo Administrativo | GRI 2-18. Evaluación de desempeño del más alto órgano de gobernanza</t>
  </si>
  <si>
    <t>Indicadores sobre el Consejo Administrativo (CA)</t>
  </si>
  <si>
    <t>Presencia en las reuniones del Consejo</t>
  </si>
  <si>
    <t>Participación anual media en las reuniones del Consejo (%)</t>
  </si>
  <si>
    <t>Mandatos del 
 Consejo</t>
  </si>
  <si>
    <t>Cantidad de miembros del Consejo Administrativo con cuatro o menos mandatos</t>
  </si>
  <si>
    <t>Periodicidad de la elección de los miembros del consejo</t>
  </si>
  <si>
    <t>De acuerdo con la previsión estatutaria, cada dos años.</t>
  </si>
  <si>
    <t>Evaluación del Consejo</t>
  </si>
  <si>
    <t>Evaluación de desempeño del Consejo (vigente, periodicidad y si es independiente)</t>
  </si>
  <si>
    <t>La evaluación del Consejo Administrativo se realiza, por lo general, en forma anual, por medio de un proceso estructurado de autoevaluación, llevado a cabo por el director de Gobernanza Corporativa. Esta evaluación incluye la realización de entrevistas individuales con los miembros del Consejo, la consolidación de las conclusiones y sugerencias alcanzadas en estas entrevistas, el análisis de las informaciones consolidadas por el Comité de Gobernanza Corporativa y, posteriormente, la presentación de estas al Consejo Administrativo, que mantiene los puntos destacados como positivos o determina mejoras a partir de las sugerencias propuestas. No obstante, las entrevistas se realizan sin incluir una forma de evaluación de los miembros del Consejo ni de sus comités individualmente considerados.
 Nuestra metodología interna fortalece la cultura de transparencia y el compromiso de los consejeros con la mejora continua del colegiado, lo que resulta en un plan de acción para el perfeccionamiento de la gobernanza, que debe ser monitoreado a lo largo del siguiente ciclo. Las conclusiones de la evaluación del Consejo y sus Comités ayudan a identificar la necesidad de cambios organizacionales, ajustes en la composición de los órganos de gobernanza y la creación de comités especializados, como en el caso del Comité de Sostenibilidad y, más recientemente, del Comité de Productos y Marcas. Sin embargo, en el año 2025, al igual que en 2024, la evaluación no se realizó en virtud de la profunda reestructuración societaria resultante de la incorporación reversa que se concretó el 1 de julio de 2025, en la cual Natura &amp;Co Holding S.A. fue incorporada por su subsidiaria integral Natura Cosméticos S.A., con transposición de parte de la composición del Consejo Administrativo de la holding a Natura Cosméticos después de esa fecha.</t>
  </si>
  <si>
    <t>Eficacia del Consejo</t>
  </si>
  <si>
    <t>Necesidad de aprobación de los accionistas para cambios en los estatutos.</t>
  </si>
  <si>
    <t>Cualquier cambio en los estatutos compete exclusivamente a la Junta General de Accionistas. Esta exigencia está prevista en el artículo 122 de la Ley número 6.404/1976, que dispone expresamente que solo los accionistas, por medio de deliberación aprobada en Asamblea General debidamente convocada, pueden aprobar cambios en los estatutos de la empresa.</t>
  </si>
  <si>
    <t>Existencia y estatus del plan de sucesión del CEO</t>
  </si>
  <si>
    <t>El Consejo Administrativo, asesorado por el Comité de Gobernanza Corporativa y por el Comité de personas y Desarrollo de la empresa, vela por la continuidad de la gestión de negocios, asegurando que la sucesión de sus principales líderes se realice de forma ordenada, con arreglo al plan de sucesión vigente. Como parte de este proceso, a lo largo del año la empresa realiza actualizaciones sobre la sucesión de su director presidente con la identificación de profesionales con potencial para ocupar este cargo. La actualización más reciente de este proceso tuvo lugar en la reunión de enero de 2026 del Consejo Administrativo.</t>
  </si>
  <si>
    <t>Responsabilización del Consejo</t>
  </si>
  <si>
    <t>Existencia de límite de responsabilidad de los administradores (descripción y base estatutaria/legal).</t>
  </si>
  <si>
    <t>En su artículo 158, la Ley Federal 6.404/76 trata sobre la responsabilización de los administradores. No existe límite de responsabilidad, pero la empresa establece un acuerdo de indemnidad, tal y como se describe en el capítulo VII de los estatutos de la empresa.</t>
  </si>
  <si>
    <t>GRI 2-9. Estructura de gobernanza y composición | GRI 2-10. Nombramiento y selección del principal órgano de gobernanza</t>
  </si>
  <si>
    <t>Características de los miembros</t>
  </si>
  <si>
    <t>Comités de Natura vinculados</t>
  </si>
  <si>
    <t>Principales competencias¹</t>
  </si>
  <si>
    <t>Consejo Administrativo al 31 de diciembre de 2025*</t>
  </si>
  <si>
    <t>Edad
 en el año del informe</t>
  </si>
  <si>
    <t>Nacionalidad</t>
  </si>
  <si>
    <t>Género</t>
  </si>
  <si>
    <t>Función no ejecutiva</t>
  </si>
  <si>
    <t>Miembro independiente</t>
  </si>
  <si>
    <t>Grupo infrarrepresentado</t>
  </si>
  <si>
    <t>Pertenece al Consejo de otras organizaciones</t>
  </si>
  <si>
    <t>Sostenibilidad</t>
  </si>
  <si>
    <t>Personas y Desarrollo organizacional</t>
  </si>
  <si>
    <t>Estratégico</t>
  </si>
  <si>
    <t>Gobernanza corporativa</t>
  </si>
  <si>
    <t>Política de Gestión de Riesgos y de Finanzas</t>
  </si>
  <si>
    <t>Productos y Marcas</t>
  </si>
  <si>
    <t>Gestión de Personas y Diseño Organizacional</t>
  </si>
  <si>
    <t>ESG</t>
  </si>
  <si>
    <t>Riesgo y Compliance</t>
  </si>
  <si>
    <t>Finanzas o Contabilidad</t>
  </si>
  <si>
    <t>Innovación</t>
  </si>
  <si>
    <t>Industria de Bienes de Consumo – Belleza y Salud</t>
  </si>
  <si>
    <t>Legal y Regulatorio</t>
  </si>
  <si>
    <t>Fábio Colletti Barbosa</t>
  </si>
  <si>
    <t>Brasileño</t>
  </si>
  <si>
    <t>Masculino</t>
  </si>
  <si>
    <t>x</t>
  </si>
  <si>
    <t>Antonio Luiz da Cunha Seabra</t>
  </si>
  <si>
    <t>Pedro Luiz Barreiros Passos</t>
  </si>
  <si>
    <t>Guilherme Peirão Leal</t>
  </si>
  <si>
    <t>Bruno de Araújo Lima Rocha</t>
  </si>
  <si>
    <t>Gilberto Mifano</t>
  </si>
  <si>
    <t>Alessandro Giuseppe Carlucci</t>
  </si>
  <si>
    <t>Maria Eduarda Mascarenhas Kertész</t>
  </si>
  <si>
    <t>Brasileña</t>
  </si>
  <si>
    <t>Femenino</t>
  </si>
  <si>
    <t>João Paulo Brotto Gonçalves Ferreira</t>
  </si>
  <si>
    <t>GRI 2-16. Comunicación de preocupaciones cruciales</t>
  </si>
  <si>
    <t>El sistema de gobernanza de Natura busca asegurar que los potenciales impactos negativos y los temas con potencial de afectar la estrategia, la reputación y la conducta empresarial se informen oportunamente al órgano de gobernanza más alto. Las preocupaciones fundamentales se identifican por medio de canales de denuncia, gestión de riesgos, auditoría interna y externa, controles internos e interacciones con los stakeholders, abarcando las operaciones propias y la cadena de valor.
 Estos temas se comunican regularmente al Consejo Administrativo, sus comités y el Comité Ejecutivo por medio de sus informes estructurados y presentaciones de desempeño. Las situaciones críticas o de emergencia se introducen en la agenda con un régimen de prioridad, de manera de asegurar una rápida toma de decisiones. Todas las discusiones se registran formalmente en un acta, lo que asegura la trazabilidad y la rendición de cuentas.
 Las comunicaciones fundamentales informadas al órgano de gobernanza más alto en 2025 incluyeron los temas de riesgos climáticos, circularidad y estrategia de regeneración, red de consultoras, diligencia en la cadena de suministro, ética, compliance, controles internos, planificación sucesoria y riesgos jurídicos, desempeño financiero, planificación a largo plazo e impactos de la reforma tributaria.
 El tratamiento de estas cuestiones resultó en revisiones de políticas corporativas, fortalecimiento de controles preventivos y definición de planes de acción continuamente monitoreados por la gobernanza, lo que asegura la integración entre la sostenibilidad y la continuidad del negocio.</t>
  </si>
  <si>
    <t>Riesgos y Oportunidades</t>
  </si>
  <si>
    <t>ESG G11. Cultura de Riesgos</t>
  </si>
  <si>
    <t>Natura tiene como objetivo la difusión y el compromiso en la cultura de riesgo organizacional por medio de un enfoque integrado a la gobernanza, a los procesos de negocio y a los incentivos corporativos, que involucran a toda la Compañía. En el nivel de la alta administración, se realizan formaciones periódicas en gestión de riesgos para todo el Consejo Administrativo y para los Comités de asesoramiento, incluso los administradores no ejecutivos, lo que fortalece la capacidad de supervisión de riesgos estratégicos, regulatorios, ambientales, sociales, de mercado, de la reputación y climáticos. Como forma de reforzar este compromiso con la transparencia y la vanguardia en los informes corporativos, Natura se posiciona como early adopter de las normas IFRS S1 y S2, pues anticipó su adhesión a estos estándares, con arreglo a las orientaciones de la CVM 193/23. 
 Todas las personas colaboradoras reciben un entrenamiento anual obligatorio sobre el Código de Conducta, con contenido específico sobre principios de gestión de riesgos, identificación y mitigación de riesgos en las actividades diarias. Se monitorea la adhesión para asegurar la cobertura integral. Además, se envían boletines informativos semanales sobre riesgos para el liderazgo y las personas colaboradoras de las áreas administrativas. 
 La gestión de riesgos también está incorporada al desarrollo de productos y servicios. Se realiza la consideración de criterios ESG (Ambiental, Social y de Gobernanza), regulatorios y de la reputación desde las etapas iniciales. Por otra parte, las métricas relacionadas con la gestión de riesgos de sostenibilidad, como el indicador de Plástico Reciclado Posconsumo (PCR), forman parte del programa anual de remuneración variable (PLR) del 100 % de las personas colaboradoras, alineando desempeño, incentivos financieros y resiliencia del negocio, en conexión con el Plan de Transición Climática.</t>
  </si>
  <si>
    <t>ESG G12. Riesgos emergentes</t>
  </si>
  <si>
    <t>Riesgo emergente 1</t>
  </si>
  <si>
    <t>Riesgo emergente 2</t>
  </si>
  <si>
    <t>Riesgo emergente 3</t>
  </si>
  <si>
    <t>Riesgo emergente 4</t>
  </si>
  <si>
    <t>Nombre</t>
  </si>
  <si>
    <t>Información falsa</t>
  </si>
  <si>
    <t>Uso inadecuado de Inteligencia Artificial</t>
  </si>
  <si>
    <t>Disrupción en la cadena de suministro, colapso de materias primas, pérdida de la biodiversidad y restricción tecnológica.</t>
  </si>
  <si>
    <t>Intensificación de conflictos y múltiples crisis sistémicas.</t>
  </si>
  <si>
    <t>Categoría</t>
  </si>
  <si>
    <t>Tecnológico/Social</t>
  </si>
  <si>
    <t>Tecnológico</t>
  </si>
  <si>
    <t>Ambiental/Tecnológico</t>
  </si>
  <si>
    <t>Geopolítico/Económico/Social</t>
  </si>
  <si>
    <t>Descripción y especificación
 en el contexto del negocio</t>
  </si>
  <si>
    <t>Difusión creciente de desinformación y contenido manipulado (incluso deepfakes e IA generativa) en canales digitales, lo que puede distorsionar las percepciones sobre la marca, sus productos y compromisos ESG, así como amplificar narrativas negativas de forma rápida y escalable.</t>
  </si>
  <si>
    <t>Uso indebido o no gobernado de IA, incluso sesgos algorítmicos, fallas en la protección de datos y decisiones basadas en informaciones imprecisas.</t>
  </si>
  <si>
    <t>Intensificación del cambio climático y de la pérdida de biodiversidad, que afecta la disponibilidad y la calidad de los insumos naturales, sumado a la gran demanda y aún limitada disponibilidad de tecnologías de bajo carbono, o que presiona los costos y pone obstáculos a la transición en la cadena de valor.</t>
  </si>
  <si>
    <t>Superposición de crisis globales, como cambios climáticos, tensiones geopolíticas, desigualdad social e inestabilidad económica, lo que crea un ambiente VUCA (volátil, incierto, complejo y ambiguo), que afecta mercados, cadenas de producción y el entorno regulatorio.</t>
  </si>
  <si>
    <t>Impacto potencial en el negocio</t>
  </si>
  <si>
    <t>Daños relevantes a la reputación, pérdida de confianza de los consumidores y stakeholders, impacto en las ventas, aumento de riesgos legales/regulatorios y necesidad de mayor inversión en gestión de crisis y comunicación.</t>
  </si>
  <si>
    <t>Violaciones de privacidad, sanciones regulatorias, daños a la reputación, decisiones equivocadas, interrupciones operativas y pérdidas financieras.</t>
  </si>
  <si>
    <t>Escasez y aumento del costo de materias primas e insumos tecnológicos, mayor volatilidad en la cadena de suministro, presión sobre márgenes, riesgos para la continuidad operativa y desafíos en cuanto al cumplimiento de metas climáticas.</t>
  </si>
  <si>
    <t>Desaceleración de proyectos de innovación sostenible, acentuación de la inestabilidad política y regulatoria, aislamiento en redes globales y pérdida de influencia institucional y polarización social.</t>
  </si>
  <si>
    <t>Medidas de mitigación</t>
  </si>
  <si>
    <t>Monitoreo continuo de medios y redes sociales, protocolos de respuesta rápida, fortalecimiento de la transparencia y trazabilidad de las informaciones, protección de marca y de propiedad intelectual, así como capacitación interna y ajuste de comunicación con base en pruebas verificables.</t>
  </si>
  <si>
    <t>Comité de IA y gobernanza estructurada, directrices éticas, evaluación de impacto de IA, controles de seguridad cibernética, entrenamientos y monitoreo continuo de los sistemas.</t>
  </si>
  <si>
    <t>Implementación de cadenas trazables y libres de deforestación, inversión en modelos regenerativos, diversificación de proveedores y, a corto plazo, actuación proactiva como agente que prioriza materiales y soluciones de bajo carbono, estableciendo asociaciones estratégicas para ampliar el acceso y la preferencia por esas tecnologías a medida que adquieren escala.</t>
  </si>
  <si>
    <t>Diversificación de mercados y fuentes de financiación, fortalecimiento de la resiliencia operativa y de la cadena de suministro, monitoreo continuo de riesgos macroeconómicos, actuación institucional estratégica, establecimiento de asociaciones para la adaptación a escenarios complejos y metas basadas en estándares globales.</t>
  </si>
  <si>
    <r>
      <rPr>
        <b/>
        <sz val="8"/>
        <color rgb="FF5C2212"/>
        <rFont val="Verdana"/>
        <family val="2"/>
      </rPr>
      <t>Nota</t>
    </r>
    <r>
      <rPr>
        <sz val="8"/>
        <color rgb="FF5C2212"/>
        <rFont val="Verdana"/>
        <family val="2"/>
      </rPr>
      <t xml:space="preserve">: Natura monitorea riesgos emergentes que pueden afectar sus negocios a mediano y a largo plazo. Entre ellos, merecen mención especial la difusión de la desinformación, el uso inadecuado de inteligencia artificial, la disrupción de cadenas de suministro, el colapso de materias primas y la pérdida de la biodiversidad, así como la intensificación de conflictos y múltiples crisis sistémicas.
 </t>
    </r>
  </si>
  <si>
    <t>GRI 201-2. Implicaciones financieras y otros riesgos y oportunidades resultantes de los cambios climáticos</t>
  </si>
  <si>
    <t>Natura reconoce los cambios climáticos como un tema estratégico y material, susceptible de ejercer impactos y presentar oportunidades en su desempeño financiero, en su modelo de negocio y en la generación de valor a largo plazo. La empresa evalúa periódicamente los riesgos físicos, como eventos climáticos extremos y cambios en los regímenes de temperatura y lluvias, que pueden afectar las operaciones y las cadenas de suministro, así como los riesgos de transición resultantes de cambios regulatorios, precios del carbono, evolución tecnológica y cambios en el comportamiento del consumidor. Asimismo, el monitoreo y la gestión de estos riesgos permiten a la empresa identificar oportunidades relacionadas con la eficiencia operativa, la innovación en productos y modelos de negocio, el acceso a nuevas fuentes de financiación y el fortalecimiento de sus ventajas competitivas. Estos factores pueden influir en los costos operativos, la disponibilidad y el precio de insumos, la necesidad de inversiones, la competitividad y el acceso a capital.
La gestión de riesgos climáticos se integra al proceso corporativo de gestión de riesgos y a la planificación estratégica, al tiempo que también contempla la identificación y la captación de oportunidades relacionadas con la agenda climática. Este proceso cuenta con la supervisión del Consejo Administrativo, con la participación del alto liderazgo y con la validación de la matriz de riesgos por parte del Comité de Auditoría, que también asume la función de recomendar la aprobación del informe IFRS, considerando su naturaleza contable y su conexión con los Informes Financieros. La Contraloría es responsable de la preparación del informe, asegurando la congruencia y la integración de las informaciones financieras y no financieras.
La integración estratégica de riesgos y oportunidades es uno de los pilares de la Visión 2025-2050, operada por una estructura de gobernanza con papeles claramente definidos. El Comité de Sostenibilidad actúa como órgano de asesoramiento al Consejo Administrativo, sigue de cerca los resultados y propone ajustes a la agenda de sostenibilidad, incluso el progreso de las metas establecidas en los Compromisos 2030 y en la Visión 2025-2050. El comité está compuesto por miembros del Consejo Administrativo y cuenta con la participación del consultor externo, especializado en la gestión socioambiental, que aporta precisión técnica e independencia a las deliberaciones.
El Comité Ejecutivo, compuesto por el CEO y por los vicepresidentes, se encarga de materializar la estrategia de la empresa por medio del establecimiento de prioridades y la asignación de recursos. Este proceso contempla, entre otros frentes, la Sostenibilidad, incluso la gestión y el seguimiento de las iniciativas y proyectos relacionados con el Compromisos 2030 y el Plan de Transición Climática, el Inventario de Emisiones de GEI y la contratación de sistemas y empresas de consultoría especializadas, así como la compensación de carbono, realizada por medio de la adquisición de créditos de carbono de alta integridad, principalmente en la región panamazónica. Además, el Comité Ejecutivo establece que, antes de su aprobación, todos los proyectos de inversión también se evalúen desde la perspectiva de los impactos ESG.
Finalmente, la Chief Sustainability Officer (CSO) y el Directorio de Sostenibilidad guían la gestión cotidiana de estas directrices en las operaciones del negocio, al tiempo que lideran la evaluación de riesgos, las dependencias y oportunidades, además de implementar las políticas de biodiversidad, clima y derechos humanos. La estructura de gobernanza adoptada por Natura establece una sólida rendición de cuentas y asegura la supervisión directa de la CSO, del CEO y del Consejo Administrativo, promoviendo una gobernanza sólida e integrada, que fortalece la capacidad de la Compañía de anticiparse a los riesgos, captar oportunidades y responder a las tendencias globales en materia de sostenibilidad.
Como early adopter de las normas IFRS S1 y S2, de conformidad con los pronunciamientos técnicos CBPS 01 y CBPS 02 y en cumplimiento de la Resolución CVM 193/23, Natura está perfeccionando sus análisis de escenarios climáticos y la evaluación de potenciales impactos y oportunidades financieras, incluso premisas, métricas y resiliencia estratégica. En función de la naturaleza contable del informe IFRS, su elaboración implica no solo a las áreas de sostenibilidad, sino también a la Contraloría y al Comité de Auditoría, que ejerce un papel fundamental en la revisión y la recomendación de aprobaciones. Esta información, así como una estimación financiera de los costos involucrados y proyecciones de ingresos, será divulgada en un informe específico hasta septiembre de 2026, de conformidad con las normas IFRS S1 y S2, según lo previsto en la reglamentación vigente, lo que refuerza el compromiso con la transparencia.</t>
  </si>
  <si>
    <t>ESG G06. Gobernanza de Seguridad de la Información</t>
  </si>
  <si>
    <t>La gobernanza de la Seguridad de la Información en Natura está liderada por el CISO (sigla en inglés de Chief Information Security Officer), quien se reporta directamente al CFO (sigla en inglés de Chief Financial Officer), con el objetivo de garantizar que la protección de datos y activos digitales esté intrínsecamente vinculada a la gestión de riesgos corporativos y a la viabilidad financiera de la empresa. A nivel estratégico, la supervisión está a cargo del consejero independiente Gilberto Mifano, cuyo trabajo en los comités ejecutivos de Seguridad de la Información asegura la alineación de la resiliencia cibernética con las metas a largo plazo. Mifano cuenta con una gran trayectoria en gobernanza, habiendo sido CEO de Bovespa (ahora B3) y consejero de organizaciones como TOTVS, Cielo e IBGC, lo que le permite traducir las amenazas técnicas en riesgos de negocio para la toma de decisiones.
 La gestión del área se apoya en un repositorio oficial de 16 políticas y normas, incluso las políticas de Seguridad de la Información Global, Clasificación de la Información, Gestión de Vulnerabilidades, Respuesta a Incidentes (SOC) y Gestión de Riesgos de Terceros. Estas políticas se revisan anualmente o bien si se producen cambios significativos en el entorno. Además, la empresa realiza el NIST Assessment Anual, utilizando el marco NIST CSF para auditar la madurez de las funciones de identificación, protección, detección y recuperación, cuyos resultados se presentan a la Gestión Ejecutiva.
 En 2025, se reforzó la cultura de protección mediante el entrenamiento anual obligatorio, que llegó a 10.877 personas colaboradoras y a 3.432 prestadores de servicios. Como reflejo de la solidez de este sistema de control y gobernanza, Natura registró cero violaciones de datos en el último ejercicio fiscal.</t>
  </si>
  <si>
    <t>Ética y compliance</t>
  </si>
  <si>
    <t>GRI 205-1. Operaciones evaluadas en cuanto a los riesgos relacionados con la corrupción | GRI 205-3. Casos confirmados de corrupción y medidas tomadas</t>
  </si>
  <si>
    <t>Adoptamos un enfoque integral para la prevención y la lucha contra la corrupción, con base en la evaluación de riesgos, la comunicación y capacitación continuas, así como en el monitoreo de eventuales ocurrencias, como parte del Programa de Ética y Compliance. La gestión de la Política Anticorrupción es responsabilidad de la Dirección de Ética y Compliance, responsable de estructurar las directrices de prevención, detección y monitoreo de riesgos para la integridad del negocio. Esta área actúa estratégicamente en la difusión de la cultura ética y en la implementación de controles internos para mitigar vulnerabilidades en todas las operaciones de la Compañía.
Realizamos una evaluación anual de riesgos relacionados con la corrupción, en 100% de las operaciones de la empresa (21 en total), según se define en el proceso de risk assessment, y orienta las prioridades de monitoreo de compliance. Como resultado, se identifican riesgos como sobornos y coimas, obsequios y atenciones, donaciones políticas sospechosas, lavado de dinero, conflictos de interés, prácticas contables fraudulentas y riesgos en los procesos de licenciamiento y regulación. Las exposiciones relacionadas con proveedores e intermediarios también se incluyen en el mapeo de riesgos. Asimismo, llevamos a cabo procesos de diligencia debida anticorrupción en la cadena de valor.
Natura ratifica su compromiso con la ética y la integridad al incorporar el entrenamiento sobre su Código de Conducta en el proceso de onboarding de personas colaboradoras y prestadoras de servicios internos. En 2025, todas las personas que se incorporaron a la empresa recibieron capacitación, al igual que 120 prestadores de servicios. Dicho volumen informado representa una etapa inicial frente al total de socios activos. La empresa continúa invirtiendo constantemente en el perfeccionamiento de los mecanismos de trazabilidad, con el objetivo de ampliar el alcance y la transparencia de los informes relacionados con la ética, la integridad y la lucha contra la corrupción, de manera de fortalecer la gobernanza en toda su cadena operativa. 
El entrenamiento específico para personas colaboradoras y miembros de la gobernanza, que se realiza con una frecuencia bianual, tuvo lugar por última vez en 2024. También llevamos a cabo acciones institucionales de comunicación, como el Día Internacional de Lucha contra la Corrupción. 
Durante el periodo del informe, no se registraron casos confirmados de corrupción que involucraran a la Compañía o a las personas colaboradoras; tampoco se aplicaron sanciones ni procedimientos legales relacionados con el tema.</t>
  </si>
  <si>
    <t>GRI 2-15. Conflictos de interés | ESG G02. Ética en los negocios</t>
  </si>
  <si>
    <t>Natura cuenta con una Política de Conflictos de Interés, aprobada en diciembre de 2022, y basa sus acciones en las leyes y normativas de los mercados. Los procesos para prevenir y mitigar los conflictos de interés incluyen directrices didácticas, políticas y procedimientos claros, educación y entrenamiento, comités de ética y revisión periódica de las políticas. También garantizamos el aislamiento de las personas o partes relacionadas en situaciones de riesgo. Los stakeholders reciben comunicación sobre los conflictos de interés, incluso la participación cruzada en otros órganos de administración, transacciones con partes relacionadas, participación accionaria cruzada con proveedores y la existencia de accionistas mayoritarios.
 La cantidad total de conflictos de interés identificados o notificados fue de 235 casos e incluyeron aspectos tales como entretenimiento y recepción, intereses profesionales externos, relaciones personales, obsequios y funciones de compra. El proceso de resolución comienza con el llenado de un formulario en línea (integrado al entrenamiento anual del Código de Conducta), que se envía para evaluación técnica por parte del equipo local de Ética y Compliance. Las averiguaciones se registran en la plataforma Navex y, en caso de necesidad, generan alineaciones transparentes con gestores y colegas de RR.HH. (Business partners) para la mitigación de riesgos. 
 Dada su clasificación en la CVM (Categoría A) y su cotización en el Novo Mercado, Natura mantiene un estricto flujo en cuanto a las transacciones con partes relacionadas, exigiendo que los proveedores declaren posibles relaciones con personas clave al momento del registro y que los ejecutivos informen participaciones relevantes con proveedores. Esta gobernanza se refuerza mediante programas regionales de capacitación, como el programa Respeito no Ambiente de Trabalho en Brasil y el General Compliance Training en América Hispánica, además de comunicaciones internas y talking points dirigidos al liderazgo.
 Natura mantiene un estricto compromiso con la ética empresarial a través de un sólido sistema para investigar conductas inapropiadas, que prioriza la transparencia y la tolerancia cero a las infracciones graves. En 2025, se llevaron a cabo 35 investigaciones críticas relacionadas con temas delicados como el acoso sexual, la homofobia y diversos tipos de discriminación, incluso a nivel directivo y ejecutivo. El análisis técnico del área de Ética y Compliance confirmó que 12 de estas denuncias eran procedentes, lo que derivó en la aplicación inmediata de medidas disciplinarias y el establecimiento de planes de remediación cuyos resultados fueron validados mediante procesos de gestión interna.
 La efectiva implementación del Código de Conducta se apoya en líneas de reporte claras en todas las divisiones del grupo y en la existencia de diversos canales de comunicación, como líneas directas y puntos de asistencia. Si bien el cumplimiento aún no tiene un vínculo directo con la remuneración variable de las personas colaboradoras, los atributos de ética e integridad ya están integrados en los sistemas oficiales de evaluación del desempeño del personal. Al finalizar el período con 30 casos totalmente resueltos y solo 5 en las etapas de conclusión, la Compañía demuestra celeridad y seriedad en el manejo de quejas, lo que asegura un entorno corporativo basado en el respeto y en la responsabilidad mutua en todas sus operaciones en América Latina.</t>
  </si>
  <si>
    <t>1
1
1
1
1
1
1
1
1
1
1
1
1
1
1
1
1
1
1
1
1
1
1
1
1
1</t>
  </si>
  <si>
    <t>Incidentes de discriminación y acoso en el año - ESG G02</t>
  </si>
  <si>
    <t>La organización examinó el caso.</t>
  </si>
  <si>
    <t>Se está implementando un plan de remediación.</t>
  </si>
  <si>
    <t>El plan de remediación se implementó y sus resultados se analizaron mediante un proceso interno de gestión.</t>
  </si>
  <si>
    <t>El caso se resolvió y concluyó.</t>
  </si>
  <si>
    <t>Cultura de Conducta e Integridad</t>
  </si>
  <si>
    <t>GRI 2-23. Compromisos de la política | GRI 2-24. Incorporación de compromisos de política</t>
  </si>
  <si>
    <t>1
1
1
1
1
1
1
1
1
1
1
1
1
1
1
1
1
1
1
1
1
1
1
1
1
1
1
1
1</t>
  </si>
  <si>
    <t>GRI 2-25. Procesos para reparar impactos negativos | GRI 2-26. Mecanismos para consulta y relevamiento de temas</t>
  </si>
  <si>
    <t>Natura detalla los procesos de remediación en 2025, fundamentados en la meta de mitigación de riesgos en Derechos Humanos en la cadena de valor hasta 2027. Tal como se detalla en la siguiente tabla, la Compañía registró 644 quejas totales, de las cuales el 7,14 % resultaron en reparaciones efectivas y medidas disciplinarias. El flujo de procesos señaló que el 57,3 % de los llamados se derivaron a áreas de gestión de RR.HH. o empresas tercerizadas, al tiempo que el 24,22 % se resolvieron sin necesidad de reparación técnica.</t>
  </si>
  <si>
    <t>Quejas e investigaciones</t>
  </si>
  <si>
    <t>2024¹</t>
  </si>
  <si>
    <t>Cantidad</t>
  </si>
  <si>
    <t>%</t>
  </si>
  <si>
    <t>No tratadas</t>
  </si>
  <si>
    <t>Tratadas y no solucionadas</t>
  </si>
  <si>
    <t>Tratadas y solucionadas sin reparación</t>
  </si>
  <si>
    <t>Tratadas y solucionadas con reparación</t>
  </si>
  <si>
    <t>Total</t>
  </si>
  <si>
    <r>
      <rPr>
        <b/>
        <sz val="8"/>
        <color rgb="FF5C2212"/>
        <rFont val="Verdana"/>
        <family val="2"/>
      </rPr>
      <t>Nota</t>
    </r>
    <r>
      <rPr>
        <sz val="8"/>
        <color rgb="FF5C2212"/>
        <rFont val="Verdana"/>
        <family val="2"/>
      </rPr>
      <t>: Se consideran manifestaciones:
"No tratadas" aquellas que se remitieron a otras áreas, ya que no constituían sospechas de violación del Código de Conducta, de las políticas internas o de la legislación vigente;
"Tratadas y no solucionadas" aquellas cuya investigación no había concluido al cierre del período, clasificándose como fundadas o infundadas según las pruebas disponibles;
"Tratadas y solucionadas sin reparación" aquellas que fueron efectivamente tratadas por el área responsable, pero consideradas infundadas; es decir, tras el proceso interno de investigación, no se constató ninguna irregularidad;
"Tratadas y solucionadas con reparación" aquellas que fueron consideradas fundadas, lo que dio lugar a la adopción de medidas de reparación.</t>
    </r>
  </si>
  <si>
    <t>Natura establece una gobernanza de integridad que distingue los flujos de orientación técnica de los flujos de relato de mala conducta empresarial. Para obtener asesoramiento sobre la implementación de políticas y prácticas de conducta empresarial responsable, la Compañía ofrece un sistema consultivo que incluye entrenamientos, manuales, plataformas de e-learning, foros internos y un canal de asesoramiento confidencial. Para reportar inquietudes e incumplimientos de leyes o normativas, se garantizan mecanismos como entrevistas confidenciales in situ, procesos de escalamiento jerárquico y líneas telefónicas dedicadas.
La estructura se sustenta en la Línea Ética, un canal de denuncia operado de forma independiente por una empresa externa, que garantiza el anonimato, la confidencialidad y la comunicación directa al máximo órgano de gobernanza. El canal opera de forma continua (24 horas al día, 7 días a la semana) por teléfono (0800), portal web y WhatsApp. La eficacia de la Línea Ética se monitorea mediante un ciclo de mejora continua, indicadores de desempeño y auditorías internas. Estos mecanismos se fundamentan en instrumentos intergubernamentales reconocidos, como el Pacto Global de las Naciones Unidas y las directrices de la OCDE para empresas multinacionales. La gestión del sistema es responsabilidad exclusiva del equipo de Ética y Compliance y todos los protocolos de confidencialidad y operativos fueron aprobados por el órgano de gobernanza más alto de la Compañía. La participación de las partes interesadas es un pilar fundamental para el funcionamiento de estos mecanismos, y su implicación se lleva a cabo de manera activa a través de consultas y canales de retroalimentación, la promoción de la transparencia en la resolución de las quejas registradas, evaluaciones periódicas y la rendición de cuentas de la empresa mediante el Informe Integrado.
Natura también garantiza la capacitación de su personal mediante entrenamientos específicos de onboarding y reciclaje anual obligatorio sobre el Código de Conducta.</t>
  </si>
  <si>
    <t>1
1
1
1
1
1
1
1
1
1
1
1</t>
  </si>
  <si>
    <t>Remuneración</t>
  </si>
  <si>
    <t>GRI 2-19. Políticas de remuneración | GRI 2-20. Proceso para determinar la remuneración | ESG G10. Remuneración variable</t>
  </si>
  <si>
    <t>Las políticas de remuneración del alto liderazgo, que incluyen a los miembros del órgano de gobernanza más alto y a los altos ejecutivos, están estructuradas de manera tal de equilibrar la competitividad y la alineación estratégica. Para los altos ejecutivos, la remuneración fija incluye el monto mensual y los pagos de acuerdo con la legislación de cada país, como el aguinaldo y las vacaciones en Brasil, mientras que la remuneración variable incluye bonos anuales vinculados a metas e incentivos en acciones. Para el Consejo Administrativo, la remuneración fija consiste en una retribución mensual, generalmente sin beneficios directos, y la remuneración variable consiste en acciones a largo plazo no relacionadas con métricas de desempeño.
En cuanto a las bonificaciones por captación de talento o incentivos de contratación, califican las personas colaboradoras recién contratadas para los cargos de gerente sénior y superiores (Banda H y superiores). El monto de la bonificación por contratación se calcula en función de las pérdidas financieras que el recién contratado haya sufrido al incorporarse a Natura, limitado al valor objetivo del PLR correspondiente a su nivel. Los pagos de indemnización se realizan de acuerdo con la legislación de cada país, excepto en los casos de despido por motivos de reestructuración, que cuentan con un paquete diferente. Sin embargo, los miembros del Consejo Administrativo no tienen derecho a beneficios por el cese de su cargo.
La Compañía prevé la devolución de bonificaciones e incentivos (clawback), cuando corresponda, para las bonificaciones por contratación y retención, así como la aplicación de mecanismos de malus y clawback para los incentivos a largo plazo. En cuanto a las prestaciones por jubilación, en Brasil se ofrecen planes de jubilación privada, mientras que otros países se rigen por la legislación local.
La relación entre la remuneración y la gestión de los impactos económicos, sociales y ambientales se rige por la Política de Remuneración para Administradores, aprobada por el Consejo Administrativo. Esta política establece directrices para el Consejo, el Directorio Estatutario, el Consejo Estatutario, el Consejo Fiscal y los Comités de Asesoramiento, y se alinea con los principios, la cultura y la estrategia de la empresa. Con base en las recomendaciones del Comité de Personas y del Comité de Gobernanza Corporativa, el Consejo formula la Propuesta de la Administración para la remuneración anual global, que debe ser aprobada por la Junta General de Accionistas. Los criterios consideran las prácticas del mercado y las encuestas salariales realizadas por empresas de consultoría especializadas.
Natura instaura un proceso para el desarrollo de las políticas de remuneración por medio del establecimiento de objetivos y filosofía de remuneración, análisis de mercado, desarrollo de paquetes de remuneración, evaluaciones de desempeño, revisiones periódicas y transparencia y divulgación continua. La Junta General de Accionistas supervisa el proceso de determinación de la remuneración, sirviendo como foro donde se consideran las opiniones de los stakeholders (incluidos los accionistas) mediante reuniones con inversionistas y debates técnicos. En este proceso, se contó con la participación de consultores de remuneración independientes, de manera de garantizar la imparcialidad con respecto a los altos ejecutivos.
En cuanto a la gobernanza, el Consejo Administrativo formula la Propuesta de la Administración para la remuneración anual global, con base en las recomendaciones del Comité de Personas y del Comité de Gobernanza Corporativa. De acuerdo con la política vigente, se consultó a los stakeholders, incluidos los accionistas, sobre las políticas y propuestas, siendo el Consejo el responsable de fijar la remuneración individual del director presidente y de los demás miembros, dentro del límite global aprobado por la asamblea. Los criterios para definir la remuneración consideran prácticas de mercado validadas por encuestas salariales a través de consultorías especializadas.</t>
  </si>
  <si>
    <t>1
1
1
1
1
1
1
1
1
1
1
1
1
1
1
1
1
1
1
1
1
1
1
1
1
1
1</t>
  </si>
  <si>
    <t>Incentivos financieros para la gestión y el cumplimiento de metas relacionadas con los cambios climáticos - ESG G10</t>
  </si>
  <si>
    <t>Quién recibe el incentivo</t>
  </si>
  <si>
    <t>Tipos de incentivo</t>
  </si>
  <si>
    <t>Indicadores clave de desempeño (KPI) incentivados</t>
  </si>
  <si>
    <t>Consejo¹</t>
  </si>
  <si>
    <t>ILP</t>
  </si>
  <si>
    <t>No existe un KPI climático específico relacionado con el ILP en el ciclo vigente.</t>
  </si>
  <si>
    <t>Ejecutivos</t>
  </si>
  <si>
    <t>ILP/ICP/PLR</t>
  </si>
  <si>
    <t>Desempeño corporativo en la meta de Descarbonización y D+I, considerado en el cálculo del bono colectivo.</t>
  </si>
  <si>
    <t>Administrativo/Operativo</t>
  </si>
  <si>
    <t>ICP/PLR</t>
  </si>
  <si>
    <t>Personal de ventas</t>
  </si>
  <si>
    <t>ICP/PLR y Comisiones/Primas</t>
  </si>
  <si>
    <t>Venta bruta (individual/colectiva)
 Base de Consultoras Activas</t>
  </si>
  <si>
    <t>¹La remuneración variable del Consejo (ILP) se centra en la valorización accionaria a largo plazo, sin metas ESG específicas relacionadas en este ciclo.</t>
  </si>
  <si>
    <t>ILP = Incentivo a Largo Plazo</t>
  </si>
  <si>
    <t>ICP = Incentivo a Corto Plazo</t>
  </si>
  <si>
    <t>PLR = Participación en los Beneficios o Resultados</t>
  </si>
  <si>
    <t>GRI 2-29. Enfoque relativo al compromiso de los stakeholders</t>
  </si>
  <si>
    <t>El compromiso y el vínculo de Natura con las comunidades se basa en la Política de Biodiversidad. Esta directriz orienta que el vínculo vaya más allá de la transacción comercial, valore los conocimientos tradicionales y promueva la sociobiodiversidad. Mantenemos una rutina de asistencia técnica que abarca 53 comunidades y 9 grupos de proveedores individuales, que actúan directamente en proyectos agroindustriales, SAF Dendê y trazabilidad. Para medir la eficacia, utilizamos el Estudio de Lealtad, que en 2025 presentó un índice del 41 % (en comparación con el 48 % de 2023), lo que sirve como brújula para la mejora continua. Esta evaluación se lleva a cabo cada dos años y mide la satisfacción, la intención de continuar y la recomendación de los socios. Obtenga más detalles en la sección de indicadores de Impacto Social. Entre los marcos de diálogo presenciales, el Séptimo Encuentro de Comunidades Asociadas de Benevides (estado de Pará) congregó a 105 participantes asociados, como Funbio, Fundo Vale, GIZ, IEB, IFC, Memorial Chico Mendes, OCB, Symrise, UEBT y VERT, lo que resultó en el "Manifiesto de las Comunidades Asociadas para la COP30". En la COP30, celebrada en Belém, capital de Pará, en noviembre de 2025, Natura facilitó la participación activa de 55 representantes de 17 comunidades en más de 30 paneles, en los cuales se debatieron temas tales como la inclusión de los jóvenes y la Agroindustria 4.0. A través de la Vivência Biocaminhos, posibilitamos que más de 100 stakeholders conocieran la realidad local, lo que fortaleció alianzas institucionales y la agenda global de la bioeconomía.
 Para la implementación eficaz de programas ESG para los proveedores, adoptamos estrictos procedimientos de seguimiento y revisión. La Visión 2025-2050 de Natura cuenta con compromisos intermediarios para 2030, que establecen metas audaces, como reducir las emisiones de GEI en un 42 % en la cadena de valor (Alcance 3) hasta 2030, aumentar cuatro veces la compra de insumos de la sociobioeconomía amazónica y asegurar cadenas críticas libres de deforestación (DCF). El curso de estos compromisos se informa mensualmente al directorio, bimensualmente a la vicepresidente de Operaciones y Logística y trimestralmente al Comité Ejecutivo y al Consejo. En 2024, creamos el programa Supply Regenerativo, que se basa en la Alianza Regenerativa, para catalizar soluciones en materia de sostenibilidad. Las prácticas de compras pasan por revisiones periódicas, como la Norma de Compras, revisada en septiembre de 2025, que asegura el cumplimiento del Código de Conducta del Proveedor y de las Normas de Cadenas Críticas. Las decisiones de compra priorizan criterios como empresas propiedad de mujeres, proveedores locales y socios con metas basadas en la ciencia. El onboarding incluye diligencias en Ética y Compliance, Compras Responsables, Privacidad, Calidad, Seguridad Cibernética, SAGRILAFT y Salud Financiera. Seguimos de cerca el desempeño por medio del Programa Embrace (antiguo QLICAR), que, en 2025, contó con 168 participantes. Por otra parte, la Alianza Regenerativa se amplió a 119 proveedores (40,7 % del spend), de los cuales 9 se clasificaron como oro y 21 como plata. En 2025, realizamos 5 entrenamientos que abarcaron temas como Diversidad, Energía Limpia, Cadenas Críticas, Descarbonización y Derechos Humanos, con un promedio de 140 participantes, así como visitas técnicas a cooperativas de reciclaje centradas en el flujo de materiales y derechos humanos.
 De forma complementaria, Natura promueve el compromiso con accionistas e inversionistas por medio de una estructura de Relaciones con Inversionistas (RI) que hace hincapié en la comunicación transparente y la agilidad en el procesamiento de demandas. Este vínculo se vio fortalecido gracias a iniciativas estratégicas, como el Investor Day, encuentro anual dedicado a detallar la estrategia y la visión de futuro de la empresa, y el ESG Roadshow, con rondas de presentaciones específicas centradas en la agenda ESG de Natura, lo que permitió que inversionistas profundizaran su comprensión sobre la generación de valor sostenible de la empresa. El significado del compromiso se monitorea por medio del seguimiento y la evaluación continua de las interacciones. El Informe Anual es una herramienta central para la comunicación de resultados socioambientales y financieros, que asegura la alineación con las normas del mercado y las mejores prácticas de gobernanza corporativa.
 Por otra parte, en lo relativo a nuestras personas colaboradoras y otros trabajadores, nuestro enfoque prioriza la identificación de impactos reales, la prevención de riesgos negativos y la comprensión de las necesidades y expectativas del personal para gestionar oportunidades y promover la sostenibilidad. Para ello, Natura realiza dos ciclos anuales de Investigación de Compromiso, en los meses de mayo y noviembre, donde explora temas como ética, compliance, liderazgo, salud mental y bienestar. El principal indicador, llamado Nota de Compromiso, se calcula por el promedio entre la satisfacción de trabajar en la empresa y el nivel de recomendación que hacen de ella como un buen lugar para trabajar. En el ciclo de noviembre de 2025, el grado de aprobación del compromiso en América Latina llegó al 86 % y contó con una adhesión del 93 % de las personas colaboradoras. Este resultado representa una reducción del 5 % con respecto al índice de 91 %, de noviembre de 2024.
 El compromiso con los clientes y consumidores se promueve mediante la comunicación transparente, canales diversificados y mecanismos de escucha activa. Este vínculo se establece mediante encuestas, consultas y estudios llevados a cabo en colaboración con institutos especializados o por medio de la recopilación directa en sus propios canales, siempre en conformidad con las leyes de protección de datos. Entre las iniciativas, se destacan estudios cuantitativos de imagen de marca, como Brand Equity, realizado en los 6 países de América Latina en los que la empresa está presente, así como grupos de discusión, paneles cuantitativos y métodos cualitativos y cuantitativos aplicados en el desarrollo de comunicaciones, productos e innovaciones. El compromiso también se monitorea continuamente por medio de social listening, análisis de datos de asociados y métricas de experiencia del cliente, como NPS, evaluaciones y comentarios en canales digitales y plataformas de terceros. Este proceso se propone fortalecer relaciones duraderas, comprender las necesidades y las expectativas, perfeccionar la toma de decisiones, estimular la innovación y fortalecer la reputación de la marca. Para asegurar un compromiso significativo, adoptamos prácticas de comunicación abierta, escucha activa, consultas y seguimiento sistemático de resultados. Como parte de este compromiso, también promovemos iniciativas de representatividad en los estudios con los consumidores, incluso, desde 2024, la participación proporcional de personas autodeclaradas negras y mestizas en estudios realizados en Brasil, lo que asegura la diversidad de perspectivas y una mayor adhesión a las realidades sociales de los públicos con los que se relaciona.</t>
  </si>
  <si>
    <t>ESG G13. Advocacy - Alineación climática</t>
  </si>
  <si>
    <t>La estrategia de actuación institucional de Natura se fundamenta en un sistema de gestión estructurado para coordinar las actividades de advocacy, que se basan en tres pilares fundamentales: la postura por medio del uso de voz e influencia, la movilización para el fomento de la concienciación y del protagonismo y la unión de fuerzas para el cambio de sistemas a través de la política y la cultura. Esta actuación se basa en una gobernanza con responsabilidades directas hasta el nivel ejecutivo, lo que asegura que el compromiso con las políticas públicas refleje los valores de la Compañía.
 De conformidad con el Acuerdo de París, la empresa establece una posición clara sobre las políticas climáticas, buscando que su influencia externa impulse la transición de bajo carbono. Esta directriz orienta la participación activa en foros estratégicos, con protagonismo en la COP30, en Belém. En la conferencia, Natura se centró en las discusiones y en la presentación de soluciones de regeneración y bioeconomía en el contexto de la sociobiodiversidad brasileña, al tiempo que participó en la coalición C.A.S.E. (Climate Action Solutions &amp; Engagement). La Compañía también defiende la interoperabilidad entre mercados voluntarios y regulados de carbono y la viabilidad de un mercado global entre países signatarios del acuerdo.
 Se puede mantener esta alineación por medio de estrictos procesos de revisión y monitoreo, que analizan tanto las acciones de advocacy como las posturas de las asociaciones de las cuales Natura forma parte. Si surgen divergencias entre los intereses políticos de estas asociaciones y las metas climáticas corporativas, la Compañía adopta una estructura de gobernanza que incluye la evaluación con base en sólidos criterios, la consulta a especialistas internos y la validación a nivel ejecutivo, lo que asegura el tratamiento de los desajustes, la coherencia de las posturas y la mitigación de los riesgos.
 La rendición de cuentas se realiza mediante informes detallados que divulgan las prácticas de advocacy y las actividades de las asociaciones en lo relativo a las cuestiones climáticas, abarcando integralmente todas las jurisdicciones geográficas de actuación de la marca y reforzando la observancia de los estándares globales de integridad.</t>
  </si>
  <si>
    <t>GRI 2-27. Conformidad con las leyes y reglamentos | GRI 206-1. Demandas por competencia desleal, prácticas de trust y monopolio</t>
  </si>
  <si>
    <t xml:space="preserve">La Compañía cumple con las leyes y normativas en todas sus operaciones, sin haber registrado multas ni sanciones no monetarias significativas en las esferas impositiva, civil, laboral y de propiedad intelectual durante el año 2025. A los efectos de la transparencia, la empresa define como casos significativos aquellos que implican sanciones superiores a BRL 100.000,00. En el caso de las sanciones no monetarias, el criterio de importancia se basa en la relevancia de las repercusiones para la reputación de la empresa.
En lo relativo a la esfera ambiental e hídrica, no se registraron penalidades ni órdenes de ejecución, siendo que ambas multas presentadas en este ciclo no se derivan de actos de incumplimiento de las leyes o reglamentos ambientales, sino de divergencias en la interpretación normativa y jurisprudencial entre la Compañía y las autoridades. La Compañía busca garantizar el cumplimiento de la normativa vigente mediante un asesoramiento jurídico preventivo, con el objetivo de asegurar la transparencia interna, la gestión del cumplimiento normativo y la adopción de prácticas encaminadas al estricto cumplimiento de las directrices gubernamentales.
No se registraron nuevas penalidades en la esfera civil durante 2025. Sin embargo, en continuidad con lo informado en el Informe Integrado 2024, además del registro de la sanción en la operación de Avon en Panamá, Natura llevó a cabo en 2025 el proceso de regularización de dos calles públicas ubicadas dentro del perímetro de la planta de Moreno (Argentina), iniciado en 2024. Este proceso exigió que la Compañía adquiriera la porción correspondiente de dichas calles mediante el procedimiento regulado por el municipio, tratándose de una regularización de carácter administrativo e inmobiliario, y no de una sanción o multa. Cabe destacar que la multa aplicada en territorio argentino durante el período anterior fue resuelta favorablemente para la Compañía tras una apelación, por lo que no forma parte del saldo de penalidades del período.
Los resultados de conformidad permanecen estables con respecto a años anteriores, lo que comprueba la eficacia de los monitoreos constantes y la estricta adhesión a las legislaciones locales en todos los frentes operativos.
Natura tampoco registró acciones judiciales pendientes o finalizadas por competencia desleal, prácticas de trust o monopolio en ninguna operación.
</t>
  </si>
  <si>
    <t>Casos significativos de no conformidad con leyes o reglamentos</t>
  </si>
  <si>
    <t>2024 ⁷</t>
  </si>
  <si>
    <t>2025 ⁷</t>
  </si>
  <si>
    <t>Ambiental ²</t>
  </si>
  <si>
    <t>Impositiva ¹</t>
  </si>
  <si>
    <t>Civil</t>
  </si>
  <si>
    <t>Laboral</t>
  </si>
  <si>
    <t>Prop. Intelectual ⁶</t>
  </si>
  <si>
    <t>Civil ⁴</t>
  </si>
  <si>
    <t>Laboral ⁵</t>
  </si>
  <si>
    <t>Tributaria ³</t>
  </si>
  <si>
    <t>Cantidad de casos en los que se aplicaron sanciones no monetarias</t>
  </si>
  <si>
    <t>Importe monetario de multas para casos de no cumplimiento de leyes y reglamentos (BRL)</t>
  </si>
  <si>
    <t>Pasivo ambiental acumulado al final del año (BRL)</t>
  </si>
  <si>
    <t>GRI 415-1. Contribuciones políticas</t>
  </si>
  <si>
    <t>En 2025, la empresa hizo uso de subvenciones e incentivos gubernamentales para impulsar sus iniciativas. Entre los diversos proyectos, se destaca Natura Campus, programa de vínculo e innovación abierta de la Compañía con la comunidad científica, que vincula la ciencia de primera con la biodiversidad brasileña para el desarrollo de productos y servicios regenerativos. Natura tiene un historial consolidado en la colaboración con universidades y Centros de Ciencia y Tecnología (ICT), y este programa expande su ecosistema para incluir startups, spin-offs e investigadores independientes. Bajo una premisa de flexibilidad y cocreación, Natura Campus buscar colaboraciones estratégicas para generar valor mutuo y soluciones de alto impacto científico, de manera de reafirmar su compromiso con la ciencia.
 Con arreglo a lo establecido en sus políticas corporativas, Natura no contribuye con campañas, partidos políticos o candidatos, tanto durante como después de los períodos electorales. Esta directriz vale para todas sus operaciones. A continuación, se detalla el total de contribuciones financieras o de otra naturaleza realizadas, directa o indirectamente, por la Compañía:</t>
  </si>
  <si>
    <t>Total anual de contribuciones:</t>
  </si>
  <si>
    <t>Actividades de advocacy, representación de intereses o similares</t>
  </si>
  <si>
    <t>BRL 2.000.000,00</t>
  </si>
  <si>
    <t>Campañas/candidatos políticos locales, regionales o nacionales</t>
  </si>
  <si>
    <t>BRL 0,00</t>
  </si>
  <si>
    <t>Asociaciones comerciales o grupos exentos de impuestos</t>
  </si>
  <si>
    <t>BRL 10.516.107,28</t>
  </si>
  <si>
    <t>Otros (por ejemplo, gastos relacionados a votaciones o referendos)</t>
  </si>
  <si>
    <r>
      <rPr>
        <sz val="8"/>
        <color rgb="FF5C2212"/>
        <rFont val="Verdana"/>
        <family val="2"/>
      </rPr>
      <t>Obtenga más información acerca de los programas de innovación que utilizaron estos recursos en el sitio web de</t>
    </r>
    <r>
      <rPr>
        <sz val="8"/>
        <color rgb="FF1155CC"/>
        <rFont val="Verdana"/>
        <family val="2"/>
      </rPr>
      <t xml:space="preserve"> Natura Campus.</t>
    </r>
  </si>
  <si>
    <t>GRI 2-28. Afiliación a asociaciones</t>
  </si>
  <si>
    <t>Principales asociaciones y organizaciones, en Brasil y en el exterior, con las cuales Natura actúa en iniciativas de advocacy:</t>
  </si>
  <si>
    <t>Brasil:</t>
  </si>
  <si>
    <t>ABEVD - Associação Brasileira de Empresas de Vendas Diretas</t>
  </si>
  <si>
    <t>ABIHPEC - Associação Brasileira da Indústria de Higiene Pessoal, Perfumaria e Cosméticos</t>
  </si>
  <si>
    <t>Amcham Brasil - Câmara Americana de Comércio para o Brasil</t>
  </si>
  <si>
    <t>ANPEI - Associação Nacional de Pesquisa e Desenvolvimento das Empresas Inovadoras</t>
  </si>
  <si>
    <t>CEBDS - Conselho Empresarial Brasileiro de Desenvolvimento Sustentável</t>
  </si>
  <si>
    <t>Coalizão Brasil Clima Floresta e Agricultura</t>
  </si>
  <si>
    <t>FIESP - Federação das Indústrias do Estado de São Paulo</t>
  </si>
  <si>
    <t>FIEPA - Federação das Indústrias do Estado do Pará</t>
  </si>
  <si>
    <t>FUNBIO - Fundo Brasileiro para a Biodiversidade</t>
  </si>
  <si>
    <t>Instituto Ethos</t>
  </si>
  <si>
    <t>IDV – Instituto para o Desenvolvimento do Varejo</t>
  </si>
  <si>
    <t>Pacto Global de la ONU - Red Brasil</t>
  </si>
  <si>
    <t>Sistema B Brasil</t>
  </si>
  <si>
    <t>WFDSA - World Federation of Direct Selling Associations</t>
  </si>
  <si>
    <t>México:</t>
  </si>
  <si>
    <t>Cámara Nacional de la Industria de Productos Cosméticos</t>
  </si>
  <si>
    <t>Asociación Mexicana de Venta Directa</t>
  </si>
  <si>
    <t>Consejo Empresarial Mexicano de Comercio Exterior, Inversión y Tecnología</t>
  </si>
  <si>
    <t>Colombia:</t>
  </si>
  <si>
    <t>ACOVEDI - Asociación Colombiana de Venta Directa</t>
  </si>
  <si>
    <t>ANDI - Asociación Nacional de Industriales de Colombia</t>
  </si>
  <si>
    <t>Cámara de la Industria Cosmética y de Aseo de la ANDI</t>
  </si>
  <si>
    <t>CASIC - Consejo de la Industria de Cosméticos, Aseo Personal y Cuidado del Hogar de Latinoamérica</t>
  </si>
  <si>
    <t>Corporación Empresarial del Oriente Antioqueño</t>
  </si>
  <si>
    <t>Perú:</t>
  </si>
  <si>
    <t>CCL - Cámara de Comercio de Lima</t>
  </si>
  <si>
    <t>CAPEVEDI - Cámara Peruana de Venta Directa</t>
  </si>
  <si>
    <t>COPECOH - Gremio Peruano de Cosmética e Higiene Personal</t>
  </si>
  <si>
    <t>CEBRAPE - Círculo de Empresas Brasileiras en Perú</t>
  </si>
  <si>
    <t>Ecuador:</t>
  </si>
  <si>
    <t>AEVD - Asociación Ecuatoriana de Venta Directa</t>
  </si>
  <si>
    <t>Asociación Ecuatoriana de Productos Cosméticos de Higiene y Absorbentes Procosméticos</t>
  </si>
  <si>
    <t>Argentina:</t>
  </si>
  <si>
    <t>Cámara de Venta Directa de Argentina</t>
  </si>
  <si>
    <t>Cámara Argentina de la Industria de Cosmética y Perfumería</t>
  </si>
  <si>
    <t>Tres principales contribuciones o gastos de advocacy en el último año fiscal</t>
  </si>
  <si>
    <t>Valor</t>
  </si>
  <si>
    <t>BRL 3.076.923,08</t>
  </si>
  <si>
    <t>BRL 1.522.652,63</t>
  </si>
  <si>
    <t>BRL 1.084.000,00</t>
  </si>
  <si>
    <t>GRI 207-1. Enfoque tributario | GRI 207-2. Gobernanza, control y gestión del riesgo fiscal | GRI 207-3. Compromiso de los stakeholders y gestión de sus preocupaciones</t>
  </si>
  <si>
    <t>Impuestos pagados (en millones de BRL)</t>
  </si>
  <si>
    <t>2025¹</t>
  </si>
  <si>
    <t>¹El total del impuesto a la renta informado se refiere al total del impuesto a la renta corriente de las empresas en América Latina.</t>
  </si>
  <si>
    <t>GRI 308-1. Nuevos proveedores seleccionados sobre la base de criterios ambientales</t>
  </si>
  <si>
    <t>El proceso de evaluación de proveedores implica el establecimiento de criterios ambientales, RFI (Request For Information) o RFP (Request For Proposal), análisis de respuestas, auditorías, selección de proveedores, monitoreo continuo, contratos, asociación a largo plazo y mejora continua.
Los criterios adoptados para el análisis de los asociados son el cumplimiento legal ambiental, las certificaciones ambientales, la gestión de residuos, la huella de carbono, el uso de recursos naturales, la transparencia y los informes, la innovación y los productos sostenibles, la Responsabilidad Social Corporativa, la trazabilidad de la cadena de suministro, el historial de desempeño ambiental, la biodiversidad, las prácticas regenerativas, las metas basadas en la ciencia (SBTi), el plan de descarbonización y la adopción de las directrices climáticas y de biodiversidad, respectivamente, de la Task Force on Climate-related Financial Disclosures (TCFD) y de la Taskforce on Nature-related Financial Disclosures (TNFD).
El Código de Conducta del Proveedor y la Visión 2025-2050 de Natura (que abarca metas y compromisos para 2030 y 2050) establecen las expectativas mínimas bajo las cuales Natura y sus proveedores están obligados a actuar. Contamos también con una Política Global de Homologación de Proveedores, que menciona el documento específico de Compras Responsables y directrices de evaluación de fábricas. Para los proveedores estratégicos, la evaluación de la empresa abarca seis pilares relacionados con la visión de negocio: Calidad, Servicio, Innovación, Competitividad, Capacidad y Competencias y Compromisos 2030. Los potenciales proveedores de Natura deben pasar por los procesos de registro y cualificación. Según el producto o servicio que se presta, existe una categorización que indica la necesidad de responder cuestionarios o someterse a una auditoría social. Cada dos años, las empresas incluidas pasan por una evaluación de ciclo, durante la cual puede solicitarse una nueva auditoría. 
Todo el proceso de evaluación de riesgo de proveedores se automatiza a través del Portal de Onboarding de Proveedores. Los proveedores clasificados como de alto riesgo se gestionan internamente y puede ser necesario que se sometan a una auditoría social en sus fábricas. Además de la evaluación de riesgo durante el onboarding de los proveedores, este proceso también se realiza periódicamente, cada dos años. 
Con base en los resultados de la auditoría, los proveedores con no conformidades deben presentar planes de acción correctiva, que son verificados por los equipos internos de Natura o por los asociados (auditores aprobados). Deben resolverse todos los aspectos no aprobados para que el proveedor finalice su registro y esté apto para trabajar en la empresa. Contamos con un equipo de Cadenas Sostenibles que sigue de cerca, junto con los proveedores y los auditores, la implementación de las mejoras identificadas. Existen problemas que se consideran de riesgo crítico/tolerancia cero, como el trabajo infantil, el trabajo forzoso, el incumplimiento de las normas laborales, los problemas de salud y seguridad, el acoso, los derechos de las mujeres, la libertad sindical y los conflictos colectivos. Cuando existe la necesidad de aprobar a un proveedor que no superó todas las auditorías o que no se sometió a una auditoría socioambiental, el asociado debe ser aprobado en un Foro de Excepciones para Proveedores.
Los proveedores considerados estratégicos se someten a una Evaluación ESG (Ambiental, Social y de Gobernanza), que aborda temas tales como la biodiversidad, el carbono, la diversidad, la trazabilidad de la cadena y la responsabilidad socioambiental, con el objetivo principal de evaluar su nivel de madurez en materia de sostenibilidad. Entre otras acciones, se incluye aquí el Programa Embrace, para el reconocimiento y la participación de los proveedores, y la Alianza Regenerativa, mediante la cual un equipo de especialistas de Natura evalúa y realiza un seguimiento de las mejoras en todos los criterios. Esto se complementa con los procesos de auditoría y compliance ambiental implementados. La evaluación se lleva a cabo mediante un sistema de puntuación que permite identificar y reconocer, a través de Embrace, a los asociados que presentan las mejores prácticas en indicadores preestablecidos, según cada categoría.
En cuanto a las cadenas de la sociobiodiversidad, en la línea Ekos, la cadena de suministro de Natura fue auditada por un tercero y recibió en 2018 la certificación Union for Ethical BioTrade (UEBT), que se centra en el abastecimiento ético de ingredientes procedentes de la biodiversidad. Entre otros aspectos, se evalúa si toda la cadena de suministro de ingredientes naturales de origen vegetal y derivados utilizados en Ekos se gestiona mediante un sistema de diligencia debida, en línea con los preceptos del biocomercio ético. Además, la empresa extiende el proceso de gestión previsto por la UEBT a todos los ingredientes naturales y derivados de la marca Natura.
Por otra parte, las políticas de Natura para las Cadenas de Insumos Críticos (soja, etanol, algodón, papel, palma y mica, carnauba, candelilla, maíz, canola, polietileno verde [PE], fragancias críticas y material reciclado posconsumo), apoyaron al objetivo de la Compañía de lograr la trazabilidad completa o la certificación de estos insumos hasta 2025, así como el cumplimiento de principios y legislaciones globales, como la Accountability Framework Initiative. El enfoque se centra en la protección de las selvas, los sistemas naturales y los derechos humanos. 
El Programa Elos, para el desarrollo de cadenas de reciclaje, que conecta cooperativas de recolectores de materiales posconsumo, comprueba las condiciones comerciales, los precios justos y los aspectos sociales. Se realizan auditorías para comprobar el cumplimiento de los criterios de gestión organizacional y de responsabilidad social y ambiental, como el nivel de transparencia en la gestión de recursos, el respeto a los derechos humanos, las condiciones de seguridad en la operación de la maquinaria, la legislación ambiental, la salubridad y la comodidad en el ambiente laboral.
Los resultados de 2025 no son directamente comparables con los de años anteriores debido a la revisión de la metodología de criticidad de los proveedores. El modelo anterior, basado en el riesgo geográfico, se reemplazó por un enfoque de riesgo operativo, que concentra auditorías in situ de los proveedores con mayor impacto. La variación observada refleja la adopción de un proceso de auditoría más estricto, enfocado en los riesgos relevantes. (GRI 2-4)</t>
  </si>
  <si>
    <t>Nuevos proveedores seleccionados sobre la base de criterios ambientales</t>
  </si>
  <si>
    <t>2025 ¹</t>
  </si>
  <si>
    <t>Total de proveedores</t>
  </si>
  <si>
    <t>-</t>
  </si>
  <si>
    <t>Total de proveedores evaluados considerando criterios ambientales</t>
  </si>
  <si>
    <t>Porcentaje de proveedores evaluados considerando criterios ambientales</t>
  </si>
  <si>
    <t>Nuevos proveedores contratados</t>
  </si>
  <si>
    <t>Nuevos proveedores contratados considerando criterios ambientales</t>
  </si>
  <si>
    <t>Porcentaje de nuevos proveedores contratados considerando criterios ambientales</t>
  </si>
  <si>
    <t>Total de auditorías contratadas</t>
  </si>
  <si>
    <t>Auditorías contratadas con criterio ambiental</t>
  </si>
  <si>
    <t>Porcentaje de auditorías contratadas con criterio ambiental</t>
  </si>
  <si>
    <t>GRI 308-2. Impactos ambientales negativos en la cadena de proveedores y medidas tomadas</t>
  </si>
  <si>
    <t>En 2025, se evaluaron 496 proveedores con respecto a los impactos ambientales negativos. El 25,8 % de ellos (128) presentaron impactos reales relacionados con temas como las emisiones de gases de efecto invernadero (GEI), residuos, uso de recursos hídricos, deforestación y biodiversidad. Se definieron planes de acción correctiva para el 100 % de los casos identificados y equipos internos realizaron su seguimiento. Cuando existió necesidad, terceros homologados llevaron a cabo auditorías. No se dieron por finalizadas relaciones comerciales durante ese período.
 La empresa analiza riesgos socioambientales antes de la homologación, con base en criterios geográficos y sectoriales, tal y como se describe en el disclosure GRI 308-1. El proceso incluye auditorías in situ y remotas, verificación de los Sistemas de Gestión Ambiental (SGA), recopilación obligatoria de datos ESG en el registro y monitoreo continuo mediante indicadores de desempeño. Entre las medidas, se encuentran evaluaciones del ciclo de vida de los proveedores clave, consultas a informes, incentivos para certificaciones y programas como la Alianza Regenerativa. Los criterios de evaluación abarcan la cadena de suministro más allá del Nivel 1, contemplando el cumplimiento legal y ambiental, la verificación de licencias y pasivos, metas de descarbonización basadas ​​en la ciencia, gestión de emisiones, eliminación adecuada de residuos, trazabilidad de materias primas críticas y adopción de prácticas regenerativas.
 Los resultados de 2025 no son directamente comparables con los de años anteriores debido a la revisión de la metodología de criticidad de los proveedores. El modelo anterior, basado en el riesgo geográfico, se reemplazó por un enfoque de riesgo operativo, que concentra auditorías in situ de los proveedores con mayor impacto. La variación observada refleja la adopción de un proceso de auditoría más estricto, enfocado en los riesgos relevantes. (GRI 2-4)</t>
  </si>
  <si>
    <r>
      <rPr>
        <sz val="8"/>
        <color rgb="FF5C2212"/>
        <rFont val="Verdana"/>
        <family val="2"/>
      </rPr>
      <t xml:space="preserve">Más información sobre la Política de Cadenas Críticas de Suministro </t>
    </r>
    <r>
      <rPr>
        <u/>
        <sz val="8"/>
        <color rgb="FF1155CC"/>
        <rFont val="Verdana"/>
        <family val="2"/>
      </rPr>
      <t>aquí</t>
    </r>
    <r>
      <rPr>
        <sz val="8"/>
        <color rgb="FF5C2212"/>
        <rFont val="Verdana"/>
        <family val="2"/>
      </rPr>
      <t>.</t>
    </r>
  </si>
  <si>
    <t>Evaluaciones para identificar los impactos ambientales negativos causados por los proveedores</t>
  </si>
  <si>
    <t>2024²</t>
  </si>
  <si>
    <t>Cantidad total de proveedores evaluados con respecto a impactos ambientales negativos</t>
  </si>
  <si>
    <t>Cantidad total de proveedores identificados como causadores de impactos ambientales negativos</t>
  </si>
  <si>
    <t>Cantidad de proveedores identificados como causadores de impactos ambientales negativos con los que se acordaron mejoras como resultado de la evaluación realizada</t>
  </si>
  <si>
    <t>Porcentaje de proveedores identificados como causadores de impactos ambientales negativos con los que se acordaron mejoras como resultado de la evaluación realizada</t>
  </si>
  <si>
    <t>Cantidad de proveedores identificados como causadores de impactos ambientales negativos con los que la organización dio por finalizadas las relaciones comerciales como resultado de la evaluación</t>
  </si>
  <si>
    <t>Porcentaje de proveedores identificados como causadores de impactos ambientales negativos con los que la organización dio por finalizadas las relaciones comerciales como resultado de la evaluación</t>
  </si>
  <si>
    <t>¹En 2025, la actualización de la metodología de evaluación de la criticidad de proveedores impactó la comparabilidad de los resultados con períodos anteriores. GRI 2-4
²En 2024, se consolidaron los datos, sobre Proveedores y Comunidades y se actualizaron los valores con el fin de mantener la coherencia metodológica con el informe de 2025 y la comparabilidad histórica de la información. (GRI 2-4)</t>
  </si>
  <si>
    <t>GRI 414-1. Nuevos proveedores seleccionados sobre la base de criterios sociales</t>
  </si>
  <si>
    <t>Natura selecciona a sus nuevos proveedores con base en criterios sociales, estableciendo que el Código de Conducta del Proveedor y la Visión 2025-2050 definen los estándares obligatorios para las relaciones. Los potenciales proveedores deben pasar por procesos de registro y calificación, y, según la categorización del producto o servicio, se les aplican cuestionarios o auditorías sociales y ambientales. Los procesos adoptados incluyen la evaluación de proveedores, el establecimiento de criterios sociales, RFI (Request for Information) o RFP (Request for Proposal), el análisis de las respuestas, las auditorías, la selección, los contratos, el monitoreo continuo y la mejora continua, un proceso similar a que se detalla en la norma GRI 308-1.
Las auditorías socioambientales permiten monitorear la salud y la seguridad de los trabajadores y el cumplimiento de las legislaciones locales, además de verificar prácticas de tolerancia cero, como el trabajo infantil y el trabajo forzoso. De acuerdo con nuestra Política Global de Homologación de Proveedores y las directrices de evaluación de fábricas, todos los nuevos proveedores de alto riesgo se seleccionan en función de criterios sociales, son analizados por el equipo de Cadenas Sostenibles y se someten a auditorías cada dos años. El objetivo es identificar, prevenir y mitigar los riesgos para los derechos humanos mediante el mapeo de cadenas críticas, como las de palma, soja, papel, etanol, mica, algodón, carnauba, maíz, canola y fragancias.
Los criterios utilizados abarcan el cumplimiento legal y social, las certificaciones sociales, la transparencia y los informes, la responsabilidad social corporativa y la trazabilidad de la cadena. Los proveedores estratégicos se someten a una evaluación ESG (Biodiversidad, Carbono, Diversidad y Trazabilidad) a través del programa Embrace y la Alianza Regenerativa, prestando especial atención a certificaciones como UEBT para la línea Ekos. También contamos con el Programa Elos para las cadenas de reciclaje, que comprueba precios justos, gestión organizacional, derechos humanos y seguridad operativa en las cooperativas de recolectores.
Nuestra integración de nuevos socios prioriza las relaciones con pueblos indígenas, comunidades tradicionales y agricultores familiares, operando bajo el principio de Consentimiento Libre, Previo e Informado (CLPI). Los procesos adoptados para esta selección se rigen por la Política de la Biodiversidad. El sistema incluye el establecimiento de criterios sociales, auditorías y verificaciones en campo, selección de proveedores, formalización de contratos, seguimiento continuo y asociaciones a largo plazo centradas en la mejora continua.
En 2025, destacamos la incorporación de ACOSPER (Santarém, estado de Pará) como nueva comunidad de relaciones en la Amazonia, sumando de esta manera un nuevo proveedor contratado, el cual fue evaluado exhaustivamente sobre la base de los criterios sociales. En la comunidad ACOSPER, se avanzó en la contratipificación de copaiba, con la firma del contrato de distribución de beneficios y la alianza para la inauguración del Ecocentro, lo que refuerza el modelo de bioeconomía ética y el fortalecimiento organizativo de la red de proveedores. En cuanto a los proveedores en la comunidad de la Amazonia, el porcentaje de auditorías contratadas con criterios sociales fue del 100 %, cubriendo así el cronograma de certificación UEBT.
Los resultados de 2025 no son directamente comparables con los de años anteriores debido a la revisión de la metodología de criticidad de los proveedores. El modelo anterior, basado en el riesgo geográfico, se reemplazó por un enfoque de riesgo operativo, que concentra auditorías in situ de los proveedores con mayor impacto. La variación observada refleja la adopción de un proceso de auditoría más estricto, enfocado en los riesgos relevantes. (GRI 2-4)</t>
  </si>
  <si>
    <t>Total de proveedores contratados con criterios sociales</t>
  </si>
  <si>
    <t>2024 ³</t>
  </si>
  <si>
    <t>2025¹ ²</t>
  </si>
  <si>
    <t>Total de proveedores evaluados considerando criterios sociales</t>
  </si>
  <si>
    <t>Porcentaje de proveedores evaluados considerando criterios sociales</t>
  </si>
  <si>
    <t>Nuevos proveedores contratados considerando criterios sociales</t>
  </si>
  <si>
    <t>Porcentaje de nuevos proveedores contratados considerando criterios sociales</t>
  </si>
  <si>
    <t>Auditorías contratadas con criterios sociales</t>
  </si>
  <si>
    <t>Porcentaje de auditorías contratadas con criterios sociales</t>
  </si>
  <si>
    <t>¹ En 2025, la actualización de la metodología de evaluación de la criticidad de proveedores impactó la comparabilidad de los resultados con períodos anteriores (GRI 2-4). 
² En 2025, el indicador comenzó a considerar los resultados de los proveedores en general, incluso de aquellos de la comunidad Amazonia (GRI 2-4).
³En 2024, se consolidaron los datos, sobre Proveedores y Comunidades y se actualizaron los valores con el fin de mantener la coherencia metodológica con el informe de 2025 y la comparabilidad histórica de la información. (GRI 2-4)</t>
  </si>
  <si>
    <t>GRI 414-2. Impactos sociales negativos en la cadena de proveedores y medidas tomadas</t>
  </si>
  <si>
    <t>La Compañía ratifica su compromiso con la ética y la transparencia estableciendo estrictos criterios para sus proveedores, de manera de garantizar que operen de acuerdo con sus políticas y valores. En 2025, se evaluó el impacto social de 496 proveedores. Entre ellos, se identificaron 403 proveedores como posibles o actuales causantes de impactos sociales negativos. Todos ellos se comprometieron a implementar mejoras y, de esta manera, se identificó al 100 % de los proveedores con impactos negativos. 
 Estos planes de acción se monitorean mediante auditorías internas y procesos de seguimiento continuo. No se produjeron rescisiones contractuales como resultado de las evaluaciones de impactos sociales.
Existen problemas que se consideran de riesgo crítico/tolerancia cero, como el trabajo infantil, el trabajo forzoso, el incumplimiento de las normas laborales, los problemas de salud y seguridad, el acoso, los derechos de las mujeres, la libertad sindical y los conflictos colectivos. 
Cuando existe la necesidad de aprobar a un proveedor que no superó todas las auditorías, o que no se sometió a una auditoría socioambiental, este debe ser aprobado en un Foro de Excepciones para Proveedores. 
Los resultados de 2025 no son directamente comparables con los de años anteriores debido a la revisión de la metodología de criticidad de los proveedores. El modelo anterior, basado en el riesgo geográfico, se reemplazó por un enfoque de riesgo operativo, que concentra auditorías in situ de los proveedores con mayor impacto. La variación observada refleja la adopción de un proceso de auditoría más estricto, enfocado en los riesgos relevantes. (GRI 2-4)</t>
  </si>
  <si>
    <t>Porcentaje de proveedores que aceptaron implementar mejoras luego de la evaluación</t>
  </si>
  <si>
    <t>Total de proveedores identificados como causadores o posibles causadores de impactos negativos en la comunidad</t>
  </si>
  <si>
    <t>Total de proveedores que aceptaron implementar mejoras</t>
  </si>
  <si>
    <t>Porcentaje</t>
  </si>
  <si>
    <t>¹En 2025, la actualización de la metodología de evaluación de la criticidad de proveedores impacta la comparabilidad de los resultados con períodos anteriores.</t>
  </si>
  <si>
    <t>Compras sostenibles</t>
  </si>
  <si>
    <t>GRI 204-1. Proporción de gastos con proveedores locales</t>
  </si>
  <si>
    <t>En 2025, el 43,12 % de las compras realizadas por Natura y sus unidades operativas se efectuaron a proveedores considerados locales (la definición de proveedor local se basa en el concepto de certificación BCorp, que considera a aquellos que se localizan dentro del municipio o en un radio de hasta 80 km de las unidades operativas).
 La empresa prioriza, siempre que sea posible, la contratación de proveedores locales. Como buscamos que se nos suministren ingredientes provenientes de la biodiversidad brasileña para nuestros productos con la marca Natura, priorizamos trabajar con cooperativas y pequeños agricultores.</t>
  </si>
  <si>
    <t>Porcentaje de compras realizadas a proveedores locales en unidades operativas importantes</t>
  </si>
  <si>
    <r>
      <rPr>
        <b/>
        <sz val="8"/>
        <color rgb="FF5C2212"/>
        <rFont val="Verdana"/>
        <family val="2"/>
      </rPr>
      <t>Nota 1:</t>
    </r>
    <r>
      <rPr>
        <sz val="8"/>
        <color rgb="FF5C2212"/>
        <rFont val="Verdana"/>
        <family val="2"/>
      </rPr>
      <t xml:space="preserve"> A los efectos de este indicador, solo se consideraron las unidades operativas importantes. El cálculo refleja la actuación en las unidades propias de producción de cosméticos en Cajamar y São Paulo (Brasil), Benevides (Pará, Brasil), Moreno (Argentina) y Celaya (México). El informe de este indicador se centra en las unidades de producción, ya que son el principal destino de la cadena de suministro. Se omitieron los centros de distribución, dado que el volumen crítico de insumos y envases se procesa en las fábricas.</t>
    </r>
  </si>
  <si>
    <t>ESG G03. Programa de Desarrollo de Proveedores en ESG</t>
  </si>
  <si>
    <t>La gestión de la red de socios de Natura en 2025 consolidó la transición de un modelo de compliance reactivo para un ecosistema de desarrollo regenerativo, guiado por nuestra Visión 2025-2050. Este proceso comienza necesariamente con el flujo de integración, que se divide entre las etapas de registro y calificación técnica, en las que es obligatorio adherirse al Código de Conducta de Proveedores, a las Condiciones Generales de Contratación y a la Declaración de Derechos Humanos. A partir de este registro, los socios se someten a procesos específicos de diligencia, que abarcan aspectos tales como ética, compras responsables, protección de datos, calidad, seguridad cibernética, salud financiera y prevención al lavado de dinero. El proveedor solo puede operar tras la aprobación completa de estos flujos. Cualquier negativa a cumplir las condiciones o una desaprobación técnica impide la continuidad de la colaboración.
 Para garantizar el mantenimiento de estos estándares, Natura adopta una estrategia de seguimiento que incluye inspecciones internas y auditorías de terceros. En el marco del Programa Elos, dirigido a las cadenas de reciclaje y a las cooperativas de recolectores, se realizan verificaciones in situ con el fin de garantizar la transparencia en la gestión de recursos y la seguridad operativa. Paralelamente, los proveedores de alto riesgo y los socios de la línea Ekos se someten a auditorías periódicas cada dos años, basadas en los protocolos globales SMETA y en la certificación Union for Ethical BioTrade (UEBT), que acredita el abastecimiento ético de ingredientes de la sociobiodiversidad. En las cadenas consideradas críticas, el seguimiento se rige por las directrices de la Accountability Framework Initiative, cuyo objetivo es la protección de las selvas y la trazabilidad completa de los insumos hasta 2025, priorizando a los socios con sellos reconocidos, como FSC (Forest Stewardship Council) y RSPO (Roundtable on Sustainable Palm Oil).
 En caso de incumplimiento, los proveedores deben implementar planes de acción correctiva, que son seguidos de cerca por el equipo de Cadenas Sostenibles. Natura aplica una estricta política de tolerancia cero ante riesgos críticos, como el trabajo infantil y forzoso, el acoso y la violación de los derechos humanos. Los casos excepcionales que exigen intervención para la adecuación se someten al Foro de Aprobación de Proveedores. Además, se realiza un monitoreo activo del desempeño de los asociados mediante indicadores clave de desempeño anuales, que permiten tomar medidas preventivas ante cualquier desvío de conducta o calidad.
 El pilar de desarrollo de la red se expandió en 2025 a través de la Alianza Regenerativa, una coalición que se dedica a acelerar las prácticas innovadoras y las metas de circularidad. Dentro de este programa, los proveedores se clasifican en niveles de madurez Bronce, Plata y Oro y reciben acceso a indicadores comparativos con sus pares y apoyo técnico personalizado. En 2025, impartimos cinco entrenamientos estratégicos, tanto en línea como presenciales, con un promedio de 140 participantes por sesión. Se abordaron temas fundamentales, como la diversidad, la energía limpia y los derechos humanos. El taller sobre descarbonización fue el más destacado en cuanto a participación, ya que contó con 205 asistentes. Natura ofrece apoyo especializado y proyectos de innovación conjunta a los asociados con un mayor nivel de madurez, con el objetivo de generar un impacto positivo y la regeneración de América Latina.
 Internamente, Natura también promueve la capacitación de sus equipos de compras, reforzando su papel en la implementación y en el monitoreo de las prácticas ESG en la cadena de valor y garantizando la integración de estos criterios en las decisiones de contratación y gestión de proveedores.</t>
  </si>
  <si>
    <t>ESG G04. Indicadores de Desempeño y Evaluación de Proveedores</t>
  </si>
  <si>
    <t xml:space="preserve">Definimos a nuestros proveedores estratégicos mediante un análisis de segmentación de nuestra base de proveedores, considerando criterios de Generación de Valor y Riesgo, como el impacto en la marca, las alternativas de mercado, el costo de cambio y la dependencia. Con este grupo mantenemos una relación más estrecha por medio del Programa Embrace, que se lleva a cabo de forma ética y transparente, guiado por los seis pilares que apoyan la visión y la estrategia de la empresa: Calidad, Servicio, Innovación, Competitividad, Capacidad y Compromiso con la Vida. Además, se seleccionaron proveedores de diversas categorías (como materias primas, envases, logística e indirectos) para participar en la Alianza Regenerativa, en función de su actuación estratégica para la empresa, considerando criterios de volumen e impacto en materia de sostenibilidad (metas propias de Natura, previstas en nuestra Visión).
 Contamos con una Política Global de Homologación de Proveedores, que abarca el documento específico de Compras Responsables y directrices de evaluación de fábricas. Nuestra Norma de Compras, revisada en septiembre de 2025, es un documento interno cuyo propósito es garantizar que todas las personas colaboradoras se familiaricen con el enfoque y los procesos de compra por medio de cláusulas comerciales que proporcionen una ventaja competitiva, al tiempo que cumplen nuestros compromisos de sostenibilidad. Además, la Norma incluye una sección dedicada a la Sostenibilidad en las Compras, en la que reforzamos nuestra responsabilidad de garantizar que todas las interacciones con los proveedores se realicen con honestidad y equidad, buscando también colaborar proactivamente con aquellos proveedores que comparten nuestras metas, establecidas en la Visión 2025-2050, y otros compromisos importantes, como nuestra Declaración de Derechos Humanos. Para complementar esta documentación, la Guía de Compras Responsables para Proveedores se encuentra actualmente en proceso de revisión y se publicará durante el primer semestre de 2026.
 Con respecto a las evaluaciones de proveedores, los resultados de 2025 no son directamente comparables con los de años anteriores, debido a la revisión de la metodología de criticidad de proveedores. El modelo anterior, basado en el riesgo geográfico, se reemplazó por un enfoque de riesgo operativo, que concentra auditorías in situ de los proveedores con mayor impacto. La variación observada refleja la adopción de un proceso de auditoría más estricto, enfocado en los riesgos relevantes. </t>
  </si>
  <si>
    <t>Informaciones relativas al programa de selección, evaluación y desarrollo de proveedores</t>
  </si>
  <si>
    <t>Cantidad total de proveedores únicos¹</t>
  </si>
  <si>
    <t>Cantidad de proveedores únicos significativos²</t>
  </si>
  <si>
    <t>Cantidad de proveedores únicos significativos que recibieron apoyo con medidas de desarrollo</t>
  </si>
  <si>
    <t>Cantidad de proveedores únicos significativos evaluados por medio de análisis documentales o evaluaciones in situ</t>
  </si>
  <si>
    <t>Cantidad de proveedores únicos significativos evaluados con impactos negativos reales o potenciales sustanciales</t>
  </si>
  <si>
    <t>Cantidad de proveedores únicos significativos con impactos negativos reales o potenciales sustanciales con plan de acción correctiva o mejora acordada</t>
  </si>
  <si>
    <t>Cantidad de proveedores únicos significativos con impactos negativos reales o potenciales sustanciales cuyos contratos fueron rescindidos</t>
  </si>
  <si>
    <t>¹Los proveedores únicos son aquellos cuya sustitución es limitada debido a la especificidad técnica, la disponibilidad restringida en el mercado o la dependencia operativa.
²Los proveedores significativos son aquellos identificados como de alto riesgo de impactos ESG negativos, de gran relevancia comercial para la Compañía o una combinación de ambos criterios. La relevancia comercial considera, entre otros factores, la participación del proveedor en los gastos o volúmenes contratados y el grado de sustituibilidad.</t>
  </si>
  <si>
    <t>CG-HP-430a.1. Impactos Sociales y Ambientales de la cadena de suministro de aceite de palma</t>
  </si>
  <si>
    <t>Mantenemos requisitos para asegurar la gestión responsable de la cadena de suministro de aceite de palma y sus derivados. Todos los proveedores de ingredientes o productos terminados que contengan palma deben cumplir las exigencias definidas en las Normas de Cadenas Críticas, que establecen criterios de trazabilidad y certificación para mitigar los riesgos socioambientales relacionados con la producción de materia prima.
 Al 31 de diciembre de 2025, los proveedores responsables del cultivo de la palma utilizada en los ingredientes suministrados cumpla con los requisitos de trazabilidad de las áreas de cultivo, así como poner a disposición los datos de localización de las plantaciones y la trazabilidad a lo largo de la cadena e incluso las plantas de procesamiento, refinerías y fábricas, así como presentar una certificación validada por un tercero reconocido en las Normas de Cadenas Críticas, incluso certificaciones Roundtable on Sustainable Palm Oil (RSPO).
 A los proveedores que no eran responsables del cultivo de la palma, se les exigió, hasta el 31 de diciembre de 2025, la trazabilidad mínima por país de origen de las áreas de cultivo de la materia prima, así como la presentación de una certificación validada por tercero reconocido en las Normas de Cadenas Críticas, incluso certificaciones de la Roundtable on Sustainable Palm Oil (RSPO).
 En nuestras metas previstas en la Visión 2025-2050 (metas del ciclo 2030), establecimos que, hasta el 31 de diciembre de 2030, esos proveedores deben evolucionar hacia la trazabilidad total de las áreas de cultivo, de manera de asegurar la visibilidad completa de la cadena hasta las plantas de procesamiento, refinerías y fábricas.
 En 2024, este indicador se reportó considerando a la totalidad de los proveedores. A partir de 2025, con la actualización de la norma de Cadenas Críticas, el alcance se ajustó y pasó a contemplar solo a los proveedores con volumen superior a una tonelada de aceite de palma.</t>
  </si>
  <si>
    <r>
      <rPr>
        <sz val="8"/>
        <color rgb="FF5C2212"/>
        <rFont val="Verdana"/>
        <family val="2"/>
      </rPr>
      <t xml:space="preserve">Obtenga más información al respecto en la </t>
    </r>
    <r>
      <rPr>
        <u/>
        <sz val="8"/>
        <color rgb="FF1155CC"/>
        <rFont val="Verdana"/>
        <family val="2"/>
      </rPr>
      <t>Norma de Cadenas Críticas de Abastecimiento - Natura RI</t>
    </r>
    <r>
      <rPr>
        <sz val="8"/>
        <color rgb="FF5C2212"/>
        <rFont val="Verdana"/>
        <family val="2"/>
      </rPr>
      <t>.</t>
    </r>
  </si>
  <si>
    <t>Cantidad de aceite de palma obtenido, porcentaje certificado por medio de la Mesa Redonda sobre Cadenas de Suministro de Aceite de Palma Sostenible (RSPO) como (a) Identidad preservada, (b) Segregado, (c) Balance de masa¹ o (d) Reserva y Reivindicación:</t>
  </si>
  <si>
    <t>Cantidad de aceite de palma obtenido (t)</t>
  </si>
  <si>
    <t>Porcentaje certificado como (a) Identidad preservada</t>
  </si>
  <si>
    <t>Porcentaje certificado como (b) Segregado</t>
  </si>
  <si>
    <t>Porcentaje certificado como (c) Balance de masa</t>
  </si>
  <si>
    <t>Porcentaje certificado como (d) Reserva de reivindicación</t>
  </si>
  <si>
    <t>¹ En 2025, adquirimos crédito de Reserva de reivindicación y no adquirimos ningún material en los siguientes modelos: Identidad preservada (%) y Segregada (%)</t>
  </si>
  <si>
    <t>Propio 001-8.1. Innovación en productos</t>
  </si>
  <si>
    <t>La estrategia de innovación de Natura es integral y multifacética; se fundamenta en la puesta en práctica de proyectos que traspasan diversas áreas y frentes de actuación. Este ecosistema engloba desde la integración de las operaciones de sus marcas y el desarrollo de productos hasta la evolución de la experiencia omnicanal, incluyendo la innovación cultural, la gestión de datos, la incorporación de nuevas tecnologías, la innovación abierta y el impulso a nuevos negocios. Entre 2024 y 2025, la cantidad de productos lanzados aumentó un 76 %, acompañado de un salto significativo en la inversión en innovación, que alcanzó los 495,8 millones en 2025.</t>
  </si>
  <si>
    <t>Innovación de I+D</t>
  </si>
  <si>
    <t>Inversión en innovación (en millones de BRL)</t>
  </si>
  <si>
    <t>Porcentaje de los ingresos netos en innovación</t>
  </si>
  <si>
    <t>Cantidad de productos lanzados</t>
  </si>
  <si>
    <t>ESG G08. Políticas de Inteligencia Artificial</t>
  </si>
  <si>
    <t>Natura cuenta con una política de Inteligencia Artificial formalmente respaldada por el Comité de Auditoría, el máximo órgano de gobernanza responsable de aprobar directrices, garantizar recursos y patrocinar iniciativas en esta área. La gobernanza operativa está a cargo del Comité de Gobernanza de IA, un grupo multifuncional que monitorea los proyectos críticos y el desempeño de las herramientas. El liderazgo estratégico opera en frentes cruciales, como Tecnologías de la Información, Privacidad y Protección de Datos, Asuntos Legales, Riesgos y Controles y Seguridad de la Información.
 Entre los principales aspectos de nuestro compromiso con la IA podemos citar el respeto absoluto a los datos y la protección cibernética de los sistemas, la mitigación de sesgos, la transparencia y la explicación de los resultados y el valor de la supervisión humana para las decisiones críticas y la intervención. La política también aborda la importancia de la definición clara de responsabilidades por los resultados y el alcance de lo que la IA puede realizar. Prioriza el cumplimiento, con una prohibición expresa de los sistemas de vigilancia biométrica no autorizados, la puntuación social o la manipulación, en pleno cumplimiento de la Ley de IA de la Unión Europea.</t>
  </si>
  <si>
    <t>ESG G09. Estrategia y Programas de Inteligencia Artificial</t>
  </si>
  <si>
    <t>Natura cuenta con un programa de Inteligencia Artificial Responsable, estructurado para garantizar que la tecnología actúe como pilar fundamental de la Visión 2025-2050 y las relaciones humanas. El programa está a cargo de un comité especializado que prioriza las directrices de transparencia, el uso ético, la diversidad y la inclusión y trabaja activamente para asegurar que los algoritmos de inteligencia artificial no reproduzcan prejuicios relacionados con la raza, el género o la clase social.
En materia de privacidad, la Compañía cumple estrictamente la Ley General de Protección de Datos y las legislaciones aprobadas por la Unión Europea, a fin de orientar el tratamiento seguro de los datos utilizados en el entrenamiento de los modelos. El sistema de gestión de inteligencia artificial incluye la limitación del acceso a recursos sensibles, como vigilancia y reconocimiento facial, y el etiquetado distintivo del contenido generado por algoritmos, con el propósito de promover la claridad para el consumidor. Además, la Compañía cuenta con mecanismos técnicos para detectar y corregir desviaciones o degradación de los modelos a lo largo del tiempo, realizando evaluaciones periódicas de imparcialidad y sesgo en todas las herramientas implementadas. Natura también ofrece capacitación a sus personas colaboradoras sobre el uso seguro y ético de la inteligencia artificial, al tiempo que cuantifica el impacto de estas herramientas en los resultados de sostenibilidad global.
La expansión del uso de la IA fue posible gracias a los avances en la integración de las bases de datos de la Compañía y está respaldada por una arquitectura sólida, estructurada en los pilares de Data Care, centrada en la gobernanza y la seguridad de la información; Data4All, dedicada a democratizar el acceso y fortalecer la alfabetización de datos; T4All (Transformación para Todos), una iniciativa para modernizar y optimizar la experiencia de consultoras y clientes; y Natura AI, que organiza el uso de la inteligencia artificial como un activo estratégico para la eficiencia operativa, la innovación y la generación de valor.
Natura también cuenta con MAIA, la inteligencia artificial generativa propia de la Compañía, que funciona como un centro de agentes de IA y se utiliza para ayudar a las consultoras, ofreciendo soporte para las ventas, consultas de pedidos, procesamiento de pagos y aumentos de límites de crédito mediante interacciones en lenguaje natural.
En logística y planificación integrada, la IA comenzó a apoyar el monitoreo de flujos, la previsión de la demanda y la gestión de la red logística, con lo cual aumentó la confiabilidad del suministro y la calidad del servicio en mercados con mayor complejidad operativa. Internamente, las soluciones basadas en IA también comenzaron a respaldar áreas como el departamento jurídico y gestión de personas, contribuyendo así a una mayor alfabetización digital y a la agilidad organizacional.
Este salto tecnológico también tuvo el objetivo fundamental de superar las asimetrías operativas históricas entre nuestros mercados. A partir de 2026, la estandarización de este conjunto de herramientas elevará el nivel de sofisticación en toda América Latina, lo que garantizará un desempeño con la misma fluidez, inteligencia de datos y agilidad en la toma de decisiones en todos los países.</t>
  </si>
  <si>
    <t>ESG G14. Indicadores de Inteligencia Artificial</t>
  </si>
  <si>
    <t>Natura supervisa sistemáticamente el valor invertido y el rendimiento financiero incremental derivado del uso y la implementación de la inteligencia artificial (IA) en sus operaciones. Demostrando su compromiso con la transformación digital y la innovación, la empresa casi duplicó sus inversiones en datos e IA en el último bienio, con un crecimiento del 76% en 2024 y del 11% en 2025 en comparación con el año anterior. Estas aportaciones financieras dieron como resultado una mayor eficiencia en la asignación de recursos obtenidos por iniciativas de IA, con un cumplimiento del 105,6% de la meta establecida para el período. En comparación con el año 2024, en el período del informe identificamos un aumento del 16% en el crecimiento del resultado.
El retorno sobre la inversión en IA se consolidó en 5,2 veces el año pasado, demostrando una estabilidad rentable después del pico de 6,5 veces en 2023 y el resultado de 5 veces en 2024, según el informe sobre inversión en Datos e IA. Los ingresos incrementales generados son resultado de iniciativas estratégicas centradas en la personalización de ofertas, la implementación de una experiencia CRM hiperpersonalizada y el uso de inteligencia para la planificación de la demanda a corto plazo y la IA conversacional en el comercio electrónico.</t>
  </si>
  <si>
    <t>En Natura, el clima y la naturaleza se abordan de forma integrada en la estrategia comercial, reflejando su importancia para la resiliencia y el desempeño a largo plazo de la Compañía. Evaluamos en forma conjunta nuestras dependencias, impactos, riesgos y oportunidades, considerando de qué manera el cambio climático, la disponibilidad de recursos naturales y la conservación de los ecosistemas pueden afectar las operaciones, las cadenas de valor y a las comunidades.
Con base en este enfoque, Natura avanza con una evaluación alineada con la TCFD (Task Force on Climate-related Financial Disclosures), cuyos resultados se reportarán en el Informe de Divulgaciones Financieras Relacionadas con la Sostenibilidad, basado en las normas IFRS S1 y S2, con arreglo a la CVM (Comisión de Valores y Bolsa de Brasil). A continuación se presenta la evaluación basada en la TNFD (Taskforce on Nature-related Financial Disclosures), donde se refleja la integración de riesgos y oportunidades relacionados con la naturaleza, la estrategia y la gobernanza del negocio. Como complemento a esta estructura de transparencia, la Compañía publicó en 2026 su Plan de Transición para la Naturaleza.</t>
  </si>
  <si>
    <t>Acceda al Plan de Transición para la Naturaleza aquí.</t>
  </si>
  <si>
    <t>Recomendación</t>
  </si>
  <si>
    <t>Estatus</t>
  </si>
  <si>
    <t>Declaración 2025</t>
  </si>
  <si>
    <t>A. Describa de qué manera el Consejo monitorea las dependencias, los impactos, los riesgos y las oportunidades relacionadas con la naturaleza.</t>
  </si>
  <si>
    <t>Cumple</t>
  </si>
  <si>
    <t>De los ocho miembros del Consejo Administrativo, seis cuentan con experiencia en temas ambientales, sociales y de gobernanza. El Consejo dispone de un Comité de Sostenibilidad, cuyo objetivo es ser un foro de asesoramiento centrado en temas de sostenibilidad. Está compuesto por miembros del Consejo y un consultor externo con conocimientos técnicos y reconocimiento en sostenibilidad.
Los riesgos relacionados con los temas relativos a la sostenibilidad se analizan de forma consolidada junto con los demás riesgos de la empresa y se presentan periódicamente a los Comités de Auditoría, Gestión de Riesgo y Finanzas y, por lo menos una vez al año, también se presentan al Consejo Administrativo. El Consejo también realiza un seguimiento trimestral de las métricas e indicadores relacionados con la Visión 2025-2050, que también abordan las metas vinculadas a la naturaleza.
Cabe señalar que los temas relativos a la sostenibilidad forman parte de la construcción de estrategia de la empresa desde hace décadas. Por lo tanto, la reciente creación del Comité de Sostenibilidad constituye un mecanismo de madurez, no de institución, de una gobernanza en estos temas. La Gestión de Riesgos Corporativos incorporó los marcos del Grupo de Trabajo sobre Divulgaciones Financieras Relacionadas con el Clima (TCFD) y de la TNFD, este último en 2025.</t>
  </si>
  <si>
    <t>B. Describa el papel de la administración en la evaluación y la gestión de dependencias, impactos, riesgos y oportunidades relacionadas a la naturaleza.</t>
  </si>
  <si>
    <t>Natura cuenta con una sólida estructura de gobernanza orientada a la responsabilidad y la rendición de cuentas en políticas, compromisos y metas relacionadas con los aspectos ambientales, sociales y de gobernanza. La gestión integrada de la sostenibilidad está a cargo de los Comités de Sostenibilidad y Auditoría, de Gestión de Riesgos y Finanzas, ambos vinculados al Consejo Administrativo, así como del Comité Ejecutivo, en el que participan el CEO y los vicepresidentes de la empresa, y al Directorio de Sostenibilidad.
La Política de Biodiversidad constituye uno de nuestros cimientos y contribuye al perfeccionamiento de la gestión y de decisiones estratégicas relacionadas con las dependencias, impactos, riesgos y oportunidades vinculados a la naturaleza.
En el Plan de Transición para la Naturaleza, Natura define de forma más específica los roles y responsabilidades relativos a la gestión de dependencias, impactos, riesgos y oportunidades relacionadas con la naturaleza, con respecto al clima y los derechos humanos, que se detallan en el Pilar 5 - Gobernanza corporativa del Capítulo 2 de nuestro Plan de Transición para la Naturaleza.</t>
  </si>
  <si>
    <t>Cumple
 parcialmente</t>
  </si>
  <si>
    <t>Natura ratifica su compromiso con la sostenibilidad mediante la adhesión a iniciativas globales, como el Marco Global de Biodiversidad (GBF), de la Convención sobre la Diversidad Biológica, que incluye una estructura interna específica; los Objetivos de Desarrollo Sostenible (ODS); la certificación como Empresa B, desde 2014; y la integración de la empresa como miembro de la UEBT (Unión para el Biocomercio Ético), también desde 2014. Estos acuerdos y movimientos, entre otros, son inherentes al tema de los derechos humanos asociados a la sostenibilidad.
Contamos con una Declaración de Derechos Humanos y una Política de Biodiversidad. Esta última se guía, entre otros aspectos, por la conexión entre biodiversidad, clima y personas, y uno de sus objetivos es contribuir al GBF. Basamos nuestro advocacy en estas cuestiones prioritarias y abogamos por que las políticas relacionadas prioricen a las comunidades locales y a los pueblos indígenas. Contamos con un Código de Conducta para personas colaboradoras y proveedores y ofrecemos acceso a nuestra Línea Ética para todos los públicos.
Nuestro Plan de Transición Climática incorpora la variable de vulnerabilidad social en la elaboración de protocolos y planes para la prevención, la reacción, la remediación y la adaptación climática territorial. En la región amazónica, la Compañía opera a través del Programa Natura Amazônia, que articula el desarrollo de ingredientes, las relaciones con las cadenas de la sociobiodiversidad, las prácticas regenerativas y el apoyo a las comunidades.
En 2025, Natura publicó a nivel interno la norma "Buenas Prácticas para el Consentimiento Libre, Previo e Informado". 
Actualmente, Natura está desarrollando estrategias más sólidas para identificar, prever y mitigar los riesgos para los derechos humanos a lo largo de su cadena de suministro y operaciones, con el objetivo de lograr un enfoque totalmente integrado para 2027.
Los proyectos de interacción con comunidades locales y pueblos indígenas en la Amazonia siguen siendo una prioridad y se centran, entre otros frentes, en cadenas con prácticas regenerativas. La empresa también se enfoca en la trazabilidad o en la completa certificación de sus cadenas críticas, con el compromiso de lograr cadenas libres de deforestación y de conversión de vegetación nativa hasta 2030.</t>
  </si>
  <si>
    <t>C. Describa las políticas de derechos humanos y las actividades de participación de la organización, así como la supervisión del Consejo y de la gerencia, con respecto a los pueblos indígenas, las comunidades locales, las partes interesadas afectadas y otras partes interesadas, en el análisis y la respuesta de la organización a las dependencias, los impactos, los riesgos y las oportunidades relacionados con la naturaleza.</t>
  </si>
  <si>
    <t>Estrategia</t>
  </si>
  <si>
    <t>Natura aplicó la metodología LEAP (Localizar, Estimar, Evaluar y Preparar, por su sigla en inglés), recomendada por la TNFD, para identificar, evaluar e informar los impactos, dependencias, riesgos y oportunidades relacionados con la naturaleza en su cadena de valor. El estudio mapeó las ubicaciones prioritarias en términos de materialidad e interfaz con áreas ecológicamente sensibles para sus operaciones directas y cadena de valor, lo cual generó información clave para identificar los ecosistemas prioritarios de los que la Compañía depende.
La supervisión y el seguimiento de estos temas están a cargo del Directorio, de conformidad con las directrices de gobernanza establecidas en el Plan de Transición para la Naturaleza. Los resultados de estas evaluaciones sirven de base para la toma de decisiones estratégicas, orientando la dirección del portafolio de productos, la definición de prioridades y el equilibrio entre las agendas climática, ambiental y social.
Se evaluaron y cuantificaron los impactos y las dependencias más relevantes de la Compañía en cuanto a los servicios ecosistémicos. Asimismo, se realizó un diagnóstico cualitativo de los riesgos y oportunidades asociados a la naturaleza, evaluando los riesgos físicos y de transición para tres escenarios (No Net Loss-Nature Positive, Business as Usual y Sand in the Gears), considerando horizontes a corto plazo (2025 a 2030) y a medio y largo plazo (2031 a 2050).
Este análisis también formó parte del diagnóstico de riesgos climáticos previamente realizado por la empresa. En 2025, Natura elaboró su Plan de Transición para la Naturaleza, un instrumento que traduce los resultados de la evaluación LEAP en directrices estratégicas e itinerarios de implementación, que integra naturaleza, clima y derechos humanos. Como próximo paso, Natura intentará estimar los impactos financieros y los costos asociados a las dependencias, impactos, riesgos y oportunidades relacionados con la naturaleza, priorizando los aspectos más relevantes.</t>
  </si>
  <si>
    <t>Con arreglo a su Política de Biodiversidad y su Visión 2025-2050, Natura aplicó una metodología integral y sólida para identificar y evaluar los impactos, las dependencias, los riesgos y las oportunidades materiales relacionadas con la naturaleza en sus principales operaciones directas y cadena de valor. Esta metodología culminó en un Plan de Acción para la Naturaleza (un documento interno que pone en práctica el Plan de Transición).
Los resultados de los estudios sirvieron, por lo tanto, como base para la evolución de la planificación estratégica, a medida que se desarrollan e introducen criterios relacionados con la biodiversidad, como los factores de decisión para la asignación de recursos, la valoración de activos y pasivos y el establecimiento de prácticas comerciales.
En 2025, Natura elaboró el Plan de Transición para la Naturaleza, un instrumento que traduce los resultados de la evaluación LEAP en directrices estratégicas e itinerarios de implementación, que integra naturaleza, clima y derechos humanos.
Como próximo paso, Natura intentará estimar los impactos financieros y los costos asociados a las dependencias, impactos, riesgos y oportunidades relacionados con la naturaleza, priorizando los aspectos más relevantes.
La estrategia de Natura demuestra resiliencia ante los riesgos y oportunidades relacionados con la naturaleza, integrando análisis exhaustivos de escenarios e incorporando consideraciones ambientales y sociales en su planificación estratégica.</t>
  </si>
  <si>
    <t>B. Describa el efecto que las dependencias, los impactos, los riesgos y las oportunidades relacionadas con la naturaleza ejercieron sobre el modelo comercial, la cadena de valor, la estrategia y la planificación financiera de la organización, así como cualquier plan o análisis de transición en curso.</t>
  </si>
  <si>
    <t>C. Describa la resiliencia de la estrategia de la organización a los riesgos y las oportunidades relacionadas con la naturaleza, considerando los diferentes escenarios.</t>
  </si>
  <si>
    <t>Natura realizó un análisis exhaustivo para identificar localizaciones prioritarias en términos de materialidad, impactos y dependencias, así como su interfaz con áreas ecológicamente sensibles, considerando tanto sus operaciones directas como su cadena de valor. Este análisis se basó en la etapa Localizar de la metodología LEAP, recomendada por TNFD. El estudio arrojó datos relevantes para el mapeo de los ecosistemas prioritarios de los que la Compañía depende, en particular en las operaciones directas y upstream. 
De las 23 unidades analizadas (19 centros de distribución y 4 fábricas), con sede en Brasil y en otros países latinoamericanos, 17 se consideraron prioritarias en relación con la naturaleza, con niveles de prioridad alto, muy alto y extremadamente alto. En el sector upstream, de las 425 materias primas evaluadas, 198 se clasificaron como prioritarias, con niveles que oscilan entre Alto, Muy Alto y Extremadamente Alto.
Para las operaciones directas, se pudieron analizar localizaciones precisas, al tiempo que, en las operaciones upstream, el origen de los ingredientes se evaluó con base en la recopilación de datos de proveedores y premisas derivadas de la investigación secundaria, con la definición de una unidad geográfica de referencia a nivel municipal y estatal.
El Plan de Acción en la Naturaleza (un documento interno que pone en práctica el Plan de Transición) incluye como una de sus metas el desarrollo de estrategias para lograr la completa trazabilidad del origen de los ingredientes a mediano y a largo plazo.
En su trabajo con comunidades de relación directa en América Latina, Natura utiliza el sistema de geolocalización Natura GIS para monitorear las cadenas de suministro. En 2025, este sistema se actualizó para mejorar la trazabilidad e integrar informaciones sociales y ambientales.
Para ver las localizaciones prioritarias de las unidades operativas y de la cadena de valor ascendente (upstream), así como la priorización relativa a la naturaleza del proyecto, realizada con la utilización del enfoque LEAP, consulte los detalles en la sección Etapa Localizar, en el Capítulo 3 del Plan de Transición para la Naturaleza.</t>
  </si>
  <si>
    <t>D. Divulgue las ubicaciones de los activos o las actividades en las operaciones directas de la organización y, cuando sea posible, en las cadenas de valor ascendentes y descendentes que cumplen los criterios de ubicaciones prioritarias.</t>
  </si>
  <si>
    <t>Gestión de Riesgos e Impactos</t>
  </si>
  <si>
    <t>A(i). Describa los procesos de la organización para identificar, evaluar y priorizar las dependencias, los impactos, los riesgos y las oportunidades relacionadas con la naturaleza en sus operaciones directas.</t>
  </si>
  <si>
    <t>Natura adopta un enfoque sólido para identificar, evaluar y priorizar las dependencias, los impactos, los riesgos y las oportunidades relacionadas con la naturaleza en sus operaciones directas. Este proceso integra las directrices de referencia de la metodología LEAP (Localizar, Estimar, Evaluar y Preparar, por su sigla en inglés) de la TNFD.
En el ámbito de las operaciones directas, se consideraron 23 unidades: 19 centros de distribución y 4 fábricas, con sede en los siguientes países: Argentina, Brasil, Chile, Colombia, Ecuador, México y Perú.
Para garantizar la calidad de los datos, adoptamos fuentes reconocidas, herramientas y metodologías que se ajustan a las mejores prácticas del mercado, como ENCORE, para la clasificación de impactos y dependencias, así como análisis y factores que pueden generar potenciales impactos sobre la biodiversidad. Estos factores incluyen datos recopilados para cada operación, como generación de efluentes, generación de residuos sólidos, consumo de agua, área ocupada por la infraestructura y emisiones de GEI provenientes del consumo de electricidad y quema de combustibles fósiles.
Asimismo, se empleó la herramienta Corporate Biodiversity Footprint (CBF), que cuantifica el impacto sobre la biodiversidad en km².MSA.año (variación en la Abundancia Media de Especies por kilómetro cuadrado y por año) en el Alcance 1 (operaciones directas).
Los análisis de riesgos consideran vectores tales como la magnitud, la sensibilidad, la severidad y la probabilidad de ocurrencia, al tiempo que incorporan, cuando corresponde, análisis de riesgos operativos y climáticos preexistentes.
Con la elaboración del Plan de Transición para la Naturaleza, Natura se enfoca en mejoras incrementales en su gestión, incluso en la integración de los resultados de las evaluaciones específicas relacionadas con la naturaleza al proceso de Gestión de Riesgos Corporativos.
La descripción detallada de los análisis realizados y del proceso de priorización con respecto a la naturaleza de las unidades operativas, realizada a partir de la aplicación del enfoque LEAP, se presenta en el Capítulo 3 del Plan de Transición para la Naturaleza.</t>
  </si>
  <si>
    <t>El proceso de identificación, evaluación y priorización de dependencias, impactos, riesgos y oportunidades relacionadas con la naturaleza abarca toda la cadena de valor, desde los procesos de cultivo, extracción y procesamiento de materias primas hasta el fin de la vida de los productos comercializados.
Natura utiliza herramientas tales como la plataforma UEBT Risk Database, que suministra datos actualizados sobre los riesgos sociales, ambientales y económicos de ingredientes botánicos, y la herramienta ENCORE, que contribuye a evaluar en forma cualitativa los impactos y dependencias asociados con la naturaleza. Además, se consideran los factores que pueden generar potenciales impactos sobre la biodiversidad de cada ingrediente adquirido, como su presencia en la High Impact Commodity List, del SBTN, la criticidad del riesgo de deforestación asociado a las cadenas consideradas críticas y la relación con especies con algún nivel de amenaza.
Fue utilizada también la herramienta de cálculo de la huella de biodiversidad y la Corporate Biodiversity Footprint (CBF) para el Alcance 3 - ascendente (upstream) y descendente (downstream), en conjunto con la evaluación del Integrated Profit &amp; Loss (Ip&amp;L) de Natura, lo que posibilitó un enfoque cuantitativo e integrado.
En la perspectiva de desarrollo de productos, Natura ya adopta procesos de ecodiseño y herramientas para orientar la reducción de impactos en diferentes categorías. En 2025, se realizó un test de una nueva herramienta de Evaluación del Ciclo de Vida, en línea con la Product Environmental Footprint (PEF) de la Unión Europea, para evaluar y orientar las elecciones de fórmulas, con la ampliación de esta evaluación para otros productos, de forma integral (incluso envases).
En línea con la estrategia de perfeccionamiento continuo, Natura se propone realizar una mayor trazabilidad, asociaciones con proveedores y uso de tecnologías para recopilar y analizar datos en su cadena de valor. La empresa no mide esfuerzos para sustituir proxies por informaciones más detalladas, a medida que identifica la materialidad de determinados impactos, dependencias, riesgos y oportunidades.
La descripción detallada de los análisis realizados y del proceso de priorización con respecto a la naturaleza de la cadena de valor ascendente (upstream) y descendente (downstream), realizada a partir de la aplicación del enfoque LEAP, se presenta en el Capítulo 3 del Plan de Transición para la Naturaleza.</t>
  </si>
  <si>
    <t>A (ii). Describa los procesos de la organización para identificar, evaluar y priorizar las dependencias, los impactos, los riesgos y las oportunidades relacionadas con la naturaleza en sus cadenas de valor ascendentes y descendentes.</t>
  </si>
  <si>
    <t>Cumple parcialmente</t>
  </si>
  <si>
    <t>En la gestión de impactos y dependencias, el seguimiento trimestral del avance en el cumplimiento de las metas en la naturaleza, compiladas en el Plan de Transición, constituye uno de los principales mecanismos de gestión de los impactos y dependencias que se priorizan.
La gestión de los datos ambientales y climáticos específicos de cada unidad de las operaciones directas se establece por medio de informes internos mensuales, cuyo objetivo es apoyar la gestión y la planificación estratégica. En su búsqueda continua por perfeccionar la estrategia de gestión y la calidad de las bases de datos, promover la alineación con las metas de sostenibilidad y fortalecer la capacidad de respuesta a los desafíos relacionados con la naturaleza, la Compañía también cuenta con herramientas de gestión de ingredientes, así como con un proceso de auditoría y exigencia de certificaciones.
En la gestión de riesgos y oportunidades, la incorporación de aquellos relacionados con la naturaleza en la Gestión de Riesgos Corporativos (ERM) en 2025 constituyó un paso clave para el grupo, aunque los aspectos vinculados a la definición de los umbrales de respuesta, la priorización operativa y las responsabilidades específicas aún se encuentran en fase de desarrollo y perfeccionamiento continuo. 
A partir de 2025, Natura se centró en la implementación de los Planes de Acción (documento interno) y en la Transición en la Naturaleza, desarrollados para orientar la estrategia de biodiversidad, con base en las prioridades definidas a partir de los estudios de aplicación de la metodología LEAP, así como de otros estudios correlacionados realizados por Natura en esa temática.</t>
  </si>
  <si>
    <t>B. Describa los procesos de la organización para gestionar las dependencias, los impactos, los riesgos y las oportunidades relacionadas con la naturaleza.</t>
  </si>
  <si>
    <r>
      <rPr>
        <sz val="9"/>
        <color rgb="FF5C2212"/>
        <rFont val="Verdana"/>
        <family val="2"/>
      </rPr>
      <t xml:space="preserve">La integración de los riesgos relacionados con la naturaleza en la Gestión de Riesgos Corporativos se establece por medio de iniciativas técnicas y de la estructura de gobernanza, que sigue los indicadores relacionados con la Visión 2025-2050. Esta estructura incluye múltiples niveles de supervisión, incluso al Consejo Administrativo y sus comités especializados, como el de Sostenibilidad y el de Auditoría, de Gestión de Riesgos y de Finanzas.
Nuestro mapa de Riesgos Corporativos ya contempla escenarios en las categorías ESG y Operaciones y Logística, abordando factores clave relacionados con la biodiversidad, la cadena de suministro, envases, calidad del agua y clima. Estos riesgos se evaluaron en escenarios específicos, considerando niveles significativos de exposición y acciones de mitigación.
 </t>
    </r>
    <r>
      <rPr>
        <sz val="9"/>
        <color rgb="FFFF0000"/>
        <rFont val="Verdana"/>
        <family val="2"/>
      </rPr>
      <t xml:space="preserve">
</t>
    </r>
    <r>
      <rPr>
        <sz val="9"/>
        <color rgb="FF5C2212"/>
        <rFont val="Verdana"/>
        <family val="2"/>
      </rPr>
      <t>Desde 2025, Natura avanza en la incorporación de los riesgos y oportunidades relacionados con la naturaleza a la Gestión de Riesgos Corporativos (ERM). La integración de los resultados del enfoque LEAP a este marco constituyó un paso clave para el abordaje de estos temas y continuará perfeccionándose progresivamente, incluyendo procesos de escalamiento y priorización comparativa. La inclusión de dichos factores en las decisiones transversales de la empresa, tales como el apetito de riesgo, la asignación de capital y las inversiones, se encuentra en fase de desarrollo, con el objetivo de estimar los impactos financieros y los costos de los riesgos más significativos asociados a la naturaleza.</t>
    </r>
  </si>
  <si>
    <t>C. Describa de qué manera los procesos para identificar, evaluar, priorizar y monitorear los riesgos relacionados con la naturaleza se integran a los procesos generales de gestión de riesgos de la organización y cómo se informan.</t>
  </si>
  <si>
    <t>A. Divulgue las métricas utilizadas por la organización para evaluar y gestionar los riesgos y las oportunidades significativas relacionadas con la naturaleza, de acuerdo con su estrategia y proceso de gestión de riesgos.</t>
  </si>
  <si>
    <r>
      <rPr>
        <sz val="9"/>
        <color rgb="FF5C2212"/>
        <rFont val="Verdana"/>
        <family val="2"/>
      </rPr>
      <t xml:space="preserve">En su Visión 2025-2050, Natura establece metas relacionadas con la naturaleza, el clima y las personas, en diferentes niveles de la organización. Las métricas asociadas a riesgos y oportunidades ya mapeados por la Compañía se monitorean periódicamente en foros de gobernanza.
La empresa considera también las Métricas Esenciales Globales de la TNFD, asociadas a riesgos y oportunidades. Algunas de estas métricas ya se cuantificaron y publicaron en el Plan de Transición para la Naturaleza y otras aún se encuentran en fase de desarrollo.
En 2025, Natura elaboró su Plan de Transición para la Naturaleza, el cual, junto con el continuo proceso de valoración de riesgos y oportunidades, posibilitará una integración más precisa de estas métricas a los procesos de revisión estratégica, presupuesto anual y evaluación de grandes inversiones. Nuestro objetivo es estimar los impactos económicos y los costos relacionados con los riesgos más materiales asociados a la naturaleza.
Conozca </t>
    </r>
    <r>
      <rPr>
        <b/>
        <u/>
        <sz val="9"/>
        <color rgb="FF5C2212"/>
        <rFont val="Verdana"/>
        <family val="2"/>
      </rPr>
      <t>aquí</t>
    </r>
    <r>
      <rPr>
        <sz val="9"/>
        <color rgb="FF5C2212"/>
        <rFont val="Verdana"/>
        <family val="2"/>
      </rPr>
      <t xml:space="preserve"> las metas de nuestra Visión 2025-2050.</t>
    </r>
  </si>
  <si>
    <t>Natura adopta un enfoque integrado para evaluar y gestionar las dependencias y los impactos relacionados con la naturaleza, alineando esos procesos con los objetivos estratégicos definidos en la Visión 2025-2050.
La empresa considera las Métricas Esenciales Globales (C1.0, C1.1, GEE, C2.0 a C2.3, C3.0, C3.1, C5.0) y las Métricas Esenciales Sectoriales de la TNFD para los sectores de Biotecnología y Productos Farmacéuticos y Alimentos y Agricultura (BP.C2.2, BP.C2.3, FA.C1.0 y FA.C3.0), ya cuantificadas y publicadas en el Plan de Transición para la Naturaleza.
También utilizamos la métrica km².MSA.año (variación en la Abundancia Media de Especies por kilómetro cuadrado y por año), representativa del impacto sobre la diversidad biológica, cuantificada con el uso de la herramienta Corporate Biodiversity Footprint, de la I Care y de la Iceberg Datalab.
Cabe señalar que Natura fue una de las primeras empresas que midió y contabilizó los capitales Natural, Social y Humano, por medio del Integrated Profit &amp; Loss (iP&amp;L).</t>
  </si>
  <si>
    <t>B. Divulgue las métricas utilizadas por la organización para evaluar y gestionar las dependencias y los impactos sobre la naturaleza.</t>
  </si>
  <si>
    <t>Natura mantiene un compromiso continuo con la definición y el monitoreo de metas para gestionar las dependencias, impactos, riesgos y oportunidades relacionados con la naturaleza, en consonancia con su Visión 2025-2050. Además, la empresa busca que dichas metas sean aplicables a las cinco prioridades de su Plan de Transición para la Naturaleza en lo que respecta a su cadena de valor.
En este Plan, la Compañía describe 26 metas asociadas a los cuatro ejes temáticos definidos, incluyendo 25 metas de la Visión 2025-2050, con el fin de alcanzar los diez objetivos prioritarios de la agenda. El progreso de estos indicadores se gestiona rigurosamente y el desempeño de las metas se publica anualmente en el Informe Integrado.</t>
  </si>
  <si>
    <t>C. Describa las metas y los objetivos utilizados por la organización para gestionar las dependencias, los impactos, los riesgos y las oportunidades relacionadas con la naturaleza y su desempeño en relación a ellos.</t>
  </si>
  <si>
    <t>Relaciones con la naturaleza</t>
  </si>
  <si>
    <t>GRI 101-1. Políticas para detener y revertir la pérdida de la biodiversidad</t>
  </si>
  <si>
    <t>La Política de Biodiversidad, cuya nueva edición se lanzó en 2023, establece directrices para la integración de la biodiversidad en nuestro modelo de negocios, abarcando desde cadenas de suministro hasta operaciones directas, incluso el vínculo con las comunidades tradicionales y temas de distribución de beneficios. Las políticas y los compromisos se aplican a todas las actividades de la Compañía, abarcando también a proveedores, clientes y socios comerciales, aunque ciertas directrices específicas son exclusivas de las operaciones internas.
 La política está explícitamente alineada con el Marco Global de Biodiversidad de Kunming-Montreal (GBF) y forma parte de nuestros compromisos con la Visión 2025-2050, en el marco de las metas para 2030. También se relaciona con la aplicación de la metodología LEAP (Localizar, Estimar, Evaluar y Preparar, por su sigla en inglés), de la Taskforce on Nature-related Financial Disclosures (TNFD), para la evaluación de riesgos, dependencias e impactos sobre la naturaleza.
 La gobernanza del tema está a cargo del Directorio de Sostenibilidad, que cuenta con directrices estratégicas del Comité de Gobernanza de Sostenibilidad de América Latina. Estos son algunos de los compromisos y metas públicas que se definieron:</t>
  </si>
  <si>
    <t>Metas</t>
  </si>
  <si>
    <t>Año base</t>
  </si>
  <si>
    <t>Indicadores utilizados para medir el progreso</t>
  </si>
  <si>
    <t>Contribuir a la conservación y/o regeneración de tres millones de hectáreas de la Amazonía (dos millones de hectáreas en 2020)</t>
  </si>
  <si>
    <t>Número de hectáreas de bosque conservadas/preservadas</t>
  </si>
  <si>
    <t>Alcanzar el 100% de las cadenas críticas de suministro libres de deforestación y de conversión de vegetación nativa, con verificación independiente, hasta 2030</t>
  </si>
  <si>
    <t>Porcentaje de cadenas críticas de suministro libres de deforestación y de conversión de vegetación nativa (DCF)</t>
  </si>
  <si>
    <t>Lograr que el 30% de los ingredientes principales se produzcan mediante prácticas regenerativas (verificadas/certificadas por un tercero independiente)</t>
  </si>
  <si>
    <t>Porcentaje de ingredientes principales producidos mediante prácticas regenerativas</t>
  </si>
  <si>
    <t>Impulsar la bioeconomía a través de la innovación, alcanzando 55 bioingredientes de la sociobiodiversidad amazónica (desde 39 en 2020)</t>
  </si>
  <si>
    <t>Número de bioingredientes amazónicos disponibles</t>
  </si>
  <si>
    <r>
      <rPr>
        <b/>
        <sz val="8"/>
        <color rgb="FF5C2212"/>
        <rFont val="Verdana"/>
        <family val="2"/>
      </rPr>
      <t xml:space="preserve">Nota: </t>
    </r>
    <r>
      <rPr>
        <sz val="8"/>
        <color rgb="FF5C2212"/>
        <rFont val="Verdana"/>
        <family val="2"/>
      </rPr>
      <t>La empresa considera que todas las metas mencionadas se basan en consenso científico, con el uso de ciencia geográfica, teledetección y datos espaciales aplicados al monitoreo de la deforestación, la conservación de la biodiversidad y la trazabilidad de las cadenas de suministro. Asimismo, estas metas consideran evidencia científica sobre los impactos de la no conversión de la vegetación nativa y la conservación de los ecosistemas para el mantenimiento de la biodiversidad.</t>
    </r>
  </si>
  <si>
    <t>GRI 101-2. Gestión de impactos en la biodiversidad</t>
  </si>
  <si>
    <t>En Natura, adoptamos una jerarquía de mitigación que se basa en estudios de impacto, en prácticas preventivas y en la incorporación de criterios de conservación en la selección de proveedores y asociados. Cuando los impactos no pueden evitarse integralmente, se adoptan medidas de minimización, como el uso de tecnologías de control ambiental y materiales menos perjudiciales, así como la capacitación continua de personas colaboradoras y asociados. 
La integración entre clima y biodiversidad se aborda de manera transversal, con alineación a las metas corporativas y a los compromisos públicos. La eficacia de las acciones se asocia con el monitoreo continuo de metas, la aplicación de directrices de la Taskforce on Nature-related Financial Disclosures (TNFD) y la elaboración de un Plan de Acción en la Naturaleza. 
Con base en la TNFD, identificamos que las operaciones directas representan aproximadamente el 3% de la huella corporativa de biodiversidad, considerando toda la cadena de valor. Las principales presiones a las cuales nuestras operaciones contribuyen son Ocupación de la Tierra (asociada a la construcción de unidades operativas), Cambios Climáticos (100 % compensados por medio de la estrategia Net Zero y de la compensación de Carbono) y Contaminación (para este tema, contamos con la política que orienta la eliminación adecuada de residuos sólidos y el tratamiento de efluentes).
Como ejemplos prácticos de mitigación, se destacan el Plan de Transición Climática y la estrategia de descarbonización, que incluyen, entre otras iniciativas, la utilización de biometano como matriz energética en procesos industriales y logísticos. La Política de Residuos sigue la lógica de la jerarquía de mitigación, ya que orienta la correcta eliminación de los residuos sólidos y asegura el tratamiento adecuado de efluentes. En el Ecoparque, también utilizan los jardines filtrantes para el tratamiento complementario de efluentes. Las unidades operativas también tienen metas ambientales específicas y son monitoreadas periódicamente con miras a la mejora continua.
Asimismo, en la jerarquía de mitigación identificamos impactos residuales, relacionados principalmente con las emisiones de carbono residuales, si bien que compensadas, y con la generación de residuos no evitados, aunque eliminados adecuadamente. No se identificaron impactos residuales significativos para la biodiversidad.
Para restaurar y rehabilitar los ecosistemas, se establecieron asociaciones con ONG y comunidades locales, principalmente para la utilización de sistemas agroforestales como estrategia de bioingeniería. El vínculo con las comunidades agroextractivistas en la Amazonia, aunado con la certificación UEBT, ratifica el compromiso de los stakeholders con la gestión de la biodiversidad y la justa distribución de los beneficios.
La Compañía informa la compensación de las emisiones remanentes de carbono en América Latina y prioriza los créditos provenientes de la Amazonia. Se consideran medidas transformadoras la certificación de la Union for Ethical BioTrade (UEBT), el apoyo económico a comunidades proveedoras y mecanismos de financiación enfocados en la conservación de la Amazonia. Con respecto a la restauración y a la compensación ecológica directa, la empresa declara inaplicabilidad, con el argumento de que sus operaciones no realizan conversión de bosques nativos.
La aplicación del Taskforce on Nature-related Financial Disclosures (Grupo de Trabajo sobre Divulgación Financiera Relacionada con la Naturaleza – TNFD) permitió identificar cinco unidades operativas prioritarias, para las cuales se desarrollaron planes de gestión de la biodiversidad centrados en las áreas con mayor potencial de impacto: Cajamar, Celaya, Moreno, Ecoparque y el centro de distribución de Cabreúva. Las demás unidades operativas están alineadas con los compromisos públicos de la Compañía y su política de biodiversidad, lo que permite la implementación consistente de prácticas de gestión ambiental y preservación de la biodiversidad en todas las operaciones. A partir de este diagnóstico, la estrategia se orienta hacia la transformación regenerativa.
En este contexto, la Compañía reconoce que pueden existir compensaciones entre las medidas de mitigación del cambio climático y la gestión de la biodiversidad, especialmente en lo que respecta al uso del suelo y a la adopción de soluciones energéticas y productivas. Para abordar estos posibles conflictos, se realizan evaluaciones integradas que consideran simultáneamente los impactos climáticos y sobre la biodiversidad, priorizando alternativas que eviten la conversión de hábitats naturales, promuevan el uso de áreas ya antropizadas y generen beneficios socioambientales adicionales. Una vez identificadas, estas compensaciones se gestionan conforme a la jerarquía de mitigación y se priorizan en función de la relación costo-beneficio, con el objetivo de minimizar impactos negativos y maximizar beneficios conjuntos.
El área de Medio Ambiente supervisa los indicadores KPI relacionados con la gestión de la biodiversidad en las operaciones directas, incluyendo indicadores de agua, residuos, energía y carbono, mediante informes mensuales y consolidaciones anuales. Estos reportes evidencian avances en la reducción de emisiones, el tratamiento del 100 % de los efluentes, la adecuada gestión de residuos sólidos y la disminución del consumo de recursos naturales.</t>
  </si>
  <si>
    <t>GRI 101-3. Acceso y distribución justa y equitativa de beneficios</t>
  </si>
  <si>
    <t>Natura adopta un modelo estructurado para garantizar el cumplimiento de las leyes y los reglamentos relacionados con el acceso al patrimonio genético y a la justa y equitativa distribución de los beneficios. Desde 2009, contamos con una Política de Biodiversidad, actualizada en 2023, que establece directrices claras para el acceso al patrimonio genético, al conocimiento tradicional asociado y a las relaciones con las comunidades, los pueblos tradicionales y los agricultores familiares.
En Brasil, país prioritario para la investigación y el desarrollo, la Compañía opera de conformidad con la Ley nº 13.123, del 20 de mayo de 2015 (Ley de la Biodiversidad), que regula las directrices del Convenio sobre la Diversidad Biológica en el ámbito nacional, compartiendo los beneficios principalmente de forma directa con las comunidades proveedoras y, cuando corresponde, con el Fondo Nacional de Distribución de Beneficios. Natura dispone de procesos estructurados para la investigación, el análisis regulatorio, la formalización contractual, el cálculo y el pago anual de la distribución de beneficios, al tiempo que cuenta con equipos dedicados a este tema.
La relación con las comunidades tradicionales y los agricultores familiares se basa en contratos formales, garantías de compra, prácticas regenerativas y mecanismos de distribución de beneficios monetarios y no monetarios, que contribuyen al fortalecimiento de las cadenas de producción locales y a la valoración de las formas de vida tradicionales.
La Compañía también promueve acciones voluntarias que superan con creces las exigencias legales. En la Visión 2025-2050, declaramos nuestro compromiso de fomentar la cooperación internacional para la armonización de las normas de distribución de beneficios, centrándonos en los pueblos y comunidades tradicionales, y contribuyendo al avance de la gobernanza global de la biodiversidad.</t>
  </si>
  <si>
    <t>GRI 101-4. Identificación de impactos en la biodiversidad</t>
  </si>
  <si>
    <t>Natura realizó un análisis exhaustivo sobre los impactos, las dependencias, los riesgos y las oportunidades relacionadas con la naturaleza, con arreglo al enfoque LEAP de la TNFD. La evaluación consideró las operaciones directas y la cadena de valor y se realizó un análisis geoespacial de la proximidad a áreas ecológicamente sensibles. La huella de biodiversidad se calculó utilizando la herramienta Corporate Biodiversity Footprint (CBF), considerando el enfoque del ciclo de vida y la medición en km²·MSA·año.</t>
  </si>
  <si>
    <t>GRI 101-5. Lugares con impactos en la biodiversidad | GRI 101-6. Factores directos de la pérdida de la biodiversidad | GRI 101-7. Cambios en el estado de la biodiversidad | GRI 101-8. Servicios ecosistémicos</t>
  </si>
  <si>
    <t>Con base en la metodología LEAP, de la TNFD, así como en análisis geoespaciales, identificamos cinco unidades operativas prioritarias para la empresa: Cajamar, Ecoparque, Moreno, Celaya y Cabreúva. Este proceso consideró criterios tales como la localización, el tamaño de la operación, la sensibilidad ecológica del entorno y la cercanía a áreas importantes para la biodiversidad, incluso hotspots y áreas con riesgo hídrico.
 La fábrica de Cajamar se encuentra en el estado de São Paulo, Brasil, en un terreno con 64,60 hectáreas; la fábrica de Ecoparque, en el estado de Pará, también en Brasil, ocupa 154,95 hectáreas; la fábrica de Moreno, en la Provincia de Buenos Aires, Argentina, abarca 38,88 hectáreas; y la fábrica Celaya, en Guanajuato, México, cuenta con 18,57 hectáreas. Por su parte, la fábrica de Cabreúva ocupa 26,79 hectáreas. 
 Se analizaron las características físicas de estas unidades, como el lugar, la superposición con áreas ecológicamente sensibles, el historial de uso del suelo y la naturaleza de las actividades que se llevan a cabo (fabricación, almacenamiento y actividades administrativas).
Las unidades de Cajamar, Cabreúva y Celaya se superponen con áreas prioritarias para la biodiversidad, en particular con el bioma de la Mata Atlántica (CEPF, 2016). En Cajamar, la operación se ubica íntegramente dentro de la Ecorregión Prioritaria de los Bosques Costeros de la Serra do Mar y del Área de Protección Ambiental (APA) de Cajamar. Además, se encuentra a una distancia de entre 3 y 5 km de la Tierra Indígena Jaraguá y en una zona con riesgo físico de agua clasificado como medio a alto. De manera similar, la unidad de Cabreúva se superpone completamente con la APA Cabreúva.
En la región amazónica, la fábrica del Ecoparque se encuentra íntegramente inserta en un área de alta integridad ecosistémica y de prioridad extremadamente alta para la conservación de la biodiversidad. Asimismo, se superpone con la Ecorregión Prioritaria de los Bosques Húmedos de Tocantins/Pindaré y se ubica a una distancia de entre 3 y 5 km del sitio Ramsar del Estuario Amazónico y sus manglares.
La unidad de Moreno se superpone completamente con la Ecorregión Prioritaria de la Pampa Húmeda y se encuentra a una distancia de entre 3 y 5 km de la Reserva Natural Nacional Arroyo El Durazno.
 En la cadena de valor, Natura identificó categorías de productos e insumos con mayor potencial de impacto y prioritarias para la gestión de riesgos relacionados con la biodiversidad, incluso ingredientes vegetales, cadenas críticas (como palma, papel, soja y algodón), insumos de la sociobiodiversidad amazónica y materiales de empaque. 
 En cuanto a la conversión de ecosistemas naturales, realizamos un análisis histórico utilizando datos geoespaciales públicos para constatar los cambios en el uso del suelo en las áreas en las que se encuentran las unidades prioritarias. La evaluación señaló que las eventuales conversiones ocurrieron antes de que la Compañía comenzara sus operaciones. No se identificó ninguna conversión atribuible a Natura durante el período informado. Aun así, la empresa reconoce la existencia de riesgos potenciales asociados a factores directos de pérdida de biodiversidad y mantiene un monitoreo continuo mediante la metodología TNFD, con el fin de anticipar y mitigar futuros impactos. Natura no introduce deliberadamente especies exóticas invasoras en sus operaciones, así como tampoco identificó ninguna ocurrencia asociada a las unidades analizadas. 
 Con respecto a la explotación de recursos naturales, el principal factor asociado a las operaciones directas es la extracción de agua para fines industriales. Los volúmenes extraídos y consumidos se monitorean por unidad operativa, considerando fuentes de agua superficial y subterránea, con medidas dirigidas a la eficiencia hídrica y al control de los impactos sobre la disponibilidad local. Las instalaciones de Cajamar, Cabreúva y Celaya se encuentran en zonas con altos riesgos relacionados con el agua. En cuanto a la contaminación, se reportaron datos relativos a la generación de efluentes y a los residuos sólidos en las unidades prioritarias. Los efluentes pasan por un tratamiento antes de su eliminación y los residuos se gestionan de acuerdo con prácticas estructuradas de gestión ambiental, que incluyen el reciclaje y otras formas de valorización. 
 En la cadena de valor, los principales riesgos potenciales están asociados con la conversión indirecta de vegetación nativa, la explotación de recursos naturales y la generación de contaminación. Si bien no existe suficiente nivel de detalle para la medición directa de la conversión upstream, la Compañía adopta criterios de no conversión, compromisos de deforestación cero, trazabilidad y certificaciones como mecanismos de mitigación.
 El principal servicio ecosistémico potencialmente afectado por las operaciones directas es el suministro de agua dulce, en virtud de la extracción para uso industrial. De las unidades prioritarias, Ecoparque, Moreno y Celaya se consideran áreas importantes para proporcionar servicios ecosistémicos a los pueblos indígenas, las comunidades locales u otras partes interesadas. Este impacto potencial se gestiona mediante el control de los volúmenes extraídos, el tratamiento de efluentes y el monitoreo ambiental de las unidades operativas. En la cadena de valor, los servicios ecosistémicos potencialmente relacionados con las actividades incluyen el suministro de biomasa, la regulación climática y el mantenimiento de la integridad de los ecosistemas asociados con la sociobiodiversidad amazónica. Estos aspectos se consideran en los análisis de riesgo que se llevan a cabo con base en la metodología LEAP y en los compromisos públicos de deforestación cero y prácticas regenerativas.
Las instalaciones de Cajamar, Cabreúva y Celaya se encuentran en zonas con un alto riesgo relacionado con el agua.</t>
  </si>
  <si>
    <t>Residuos sólidos (t), efluentes, captación y consumo de agua (ML) | GRI 101-6</t>
  </si>
  <si>
    <t>Unidad Operativa</t>
  </si>
  <si>
    <t>Residuos sólidos (t)</t>
  </si>
  <si>
    <t>Efluentes (ML)</t>
  </si>
  <si>
    <t>Captación de agua (ML)</t>
  </si>
  <si>
    <t>Consumo de agua (ML)</t>
  </si>
  <si>
    <t>Cajamar</t>
  </si>
  <si>
    <t>Ecoparque</t>
  </si>
  <si>
    <t>Moreno</t>
  </si>
  <si>
    <t>Celaya</t>
  </si>
  <si>
    <t>Cabreúva</t>
  </si>
  <si>
    <t>ESG A03. Cadenas libres de deforestación</t>
  </si>
  <si>
    <t>Natura asume el compromiso público y estructurado de no deforestar, que abarca tanto sus actividades operativas como su cadena de suministro extendida, incluso a los proveedores directos y indirectos, más allá del Nivel 1. Este compromiso se integra en la Visión 2025-2050, incluidas sus metas para 2030 y 2050, y establece que el 100 % de las cadenas de suministro críticas deben estar libres de deforestación y conversión de vegetación nativa, así como contar con procesos de verificación independientes.
El cronograma de implementación establece el año 2025 como meta para el cumplimiento total de las compras directas de palma, soja, papel y alcohol, mientras que el plazo para las cadenas indirectas de dichas materias primas, además de la de mica y la de algodón, es el año 2030. El avance de este compromiso puede consultarse en los resultados de Visión 2030, presentados en este Cuaderno de Indicadores y en el Informe Anual Integrado. La Compañía está alineada con los requisitos de nuestra Norma de Cadenas Críticas y del Protocolo de Monitoreo Geoespacial, que se basan en requisitos legales y en los estándares de la Accountability Framework Initiative (AFi), y mantiene un compromiso continuo con sus socios para gestionar y mitigar los riesgos socioambientales. La estrategia de la empresa se centra en la deforestación bruta cero, con vistas a la completa preservación de los biomas por medio de un modelo de trazabilidad que contribuye a la integridad de la vegetación autóctona en todas las regiones de actuación y suministro global de la Compañía.</t>
  </si>
  <si>
    <t>ESG A01. Gestión de Políticas Ambientales</t>
  </si>
  <si>
    <t>La Política del Sistema de Gestión Integrada de Natura establece formalmente la postura de la Compañía en materia de Medio Ambiente, Calidad y Salud y Seguridad Laboral. Ofrecemos entrenamiento específico a las personas colaboradoras sobre sus impactos ambientales e incluimos, anualmente, el Entrenamiento sobre Aspectos e Impactos Ambientales, cuyo objetivo es definir una sistemática para identificar, evaluar, controlar y monitorear los aspectos e impactos ambientales asociados a las actividades, productos y servicios en los sitios operativos (fábricas y centros de distribución), incluso situaciones de emergencia. El contenido aborda la metodología de Natura para Identificar, Determinar y Documentar los Aspectos e Impactos, al tiempo que orienta el correcto llenado de las planillas de control.
 El Sistema de Gestión Ambiental (SGA) de la empresa está certificado según la norma internacional ISO 14001:2015. Todos los sitios de producción de Natura (Cajamar, Ecoparque, Moreno y Celaya) cuentan con la certificación, lo que resulta en un índice de cobertura del 100 %. Si bien se incluyen en el mismo Sistema de Gestión Integrada y siguen sus directrices, los sitios que no son de producción no cuentan con una certificación externa específica para esta norma.
 En marzo, se completó la ampliación del alcance de la certificación ISO para el sitio Ecoparque (que incluyó ISO 14001 e ISO 9001). Simultáneamente, en 2025, la unidad de Interlagos, en São Paulo capital, cesó sus operaciones. El sitio no había sido sometido a una auditoría de certificación activa desde 2023. La combinación de estos dos eventos explica la tasa de cobertura del 100 %. Nuestro objetivo estratégico es garantizar la certificación del 100 % de los sitios de producción hasta el 31/12/2026, centrándonos en la recertificación de las unidades Natura en Brasil (Cajamar y Ecoparque) en el ciclo 2026 y el mantenimiento de los sitios en América Hispánica (Celaya y Moreno).</t>
  </si>
  <si>
    <t>Emisiones</t>
  </si>
  <si>
    <t>GRI 305-1. Emissões diretas de gases de efeito estufa (Escopo 1) 
GRI 305-2. Emissões indiretas de gases de efeito estufa provenientes da aquisição de energia (Escopo 2) 
GRI 305-3. Outras emissões indiretas de gases de efeito estufa (Escopo 3)</t>
  </si>
  <si>
    <t>El Inventario de Emisiones de GEI de Natura para el año base 2025 se elaboró bajo un enfoque de control operativo y abarca las operaciones en América Latina. El cálculo se ajusta a los estándares del Protocolo de GEI, la norma ISO 14064-1 y las directrices del IPCC. Para asegurar la transparencia y la integridad de los datos, el inventario es sometido a verificación externa por un tercero independiente.
Los resultados abarcan los gases CO₂, CH₄, N₂O y HFC en todos los alcances, incluyendo también los PFC, SF₆ y NF₃ en el Alcance 1. La conversión a CO₂ equivalente se realiza utilizando los potenciales de calentamiento global (GWP) del IPCC, con un horizonte de 100 años.
En cuanto a las fuentes de los factores de emisión, en el Alcance 1 se utilizaron factores del Protocolo PBGHG, el Balance Energético Nacional (BEN) y las directrices del IPCC (seguiendo el Fifth Assessment Report - AR5). Para el Alcance 2, se emplearon factores oficiales nacionales (MCTI, CAMMESA, CNE, XM y RENE) y bases de la AIE, mientras que el Alcance 3 se basó en las directrices del IPCC (seguiendo el Fifth Assessment Report - AR5), bases secundarias como Ecoinvent 2.0 y factores económicos para categorías bajo el enfoque basado en el gasto.</t>
  </si>
  <si>
    <t>Emisiones de gases de efecto invernadero (GEI) en tCO₂ - categorías¹</t>
  </si>
  <si>
    <t>2022³</t>
  </si>
  <si>
    <t>2023³</t>
  </si>
  <si>
    <t>2025²</t>
  </si>
  <si>
    <t>Alcance 1</t>
  </si>
  <si>
    <t>Alcance 2 – basado en localización</t>
  </si>
  <si>
    <t>Alcance 2 – basado en el mercado</t>
  </si>
  <si>
    <t>1a: Bienes y servicios adquiridos (productos)</t>
  </si>
  <si>
    <t>1b: Bienes y servicios adquiridos (no productos)</t>
  </si>
  <si>
    <t>2: Bienes de capital</t>
  </si>
  <si>
    <t>3: Actividades relacionadas con combustibles y energía</t>
  </si>
  <si>
    <t>4: Transporte y distribución upstream</t>
  </si>
  <si>
    <t>5: Residuos producidos en las operaciones</t>
  </si>
  <si>
    <t>6: Viajes de negocio</t>
  </si>
  <si>
    <t>7: Desplazamiento de personas colaboradoras</t>
  </si>
  <si>
    <t>8: Activos arrendados upstream</t>
  </si>
  <si>
    <t>9: Transporte y distribución downstream</t>
  </si>
  <si>
    <t>10: Procesamiento de productos vendidos</t>
  </si>
  <si>
    <t>11a: Uso de productos vendidos (directo)</t>
  </si>
  <si>
    <t>11b: Uso de productos vendidos (indirecto)</t>
  </si>
  <si>
    <t>12: Tratamiento de fin de vida de los productos vendidos</t>
  </si>
  <si>
    <t>13: Activos arrendados downstream</t>
  </si>
  <si>
    <t>14: Franquicias</t>
  </si>
  <si>
    <t>15. Inversiones</t>
  </si>
  <si>
    <t>Total (con base en la localización) sin fase de uso indirecto (11B)</t>
  </si>
  <si>
    <t>Total (con base en el mercado) sin fase de uso indirecto (11B)</t>
  </si>
  <si>
    <t>Total (con base en la localización)</t>
  </si>
  <si>
    <t>Total (con base en el mercado)</t>
  </si>
  <si>
    <t>¹Los datos de 2022 y 2023 incluyen las emisiones de The Body Shop Latinoamérica (franquiciado principal en la región). A partir de 2024, con la discontinuación de las operaciones del franquiciado principal, el alcance del informe se limita a las operaciones continuadas de la Compañía.</t>
  </si>
  <si>
    <t>²Con el fin de promover la comparabilidad histórica y la coherencia metodológica, en 2025 se recalculó el año base debido a cambios estructurales en el perímetro organizacional, en particular la venta de las operaciones de Avon en Centroamérica y la República Dominicana.</t>
  </si>
  <si>
    <t>³Los valores reportados para 2022 y 2023 fueron recalculados tras la actualización y el refinamiento de las bases de cálculo de las emisiones totales (enfoques basados en la ubicación y en el mercado) excluyendo la fase de uso indirecto (categoría 11B), con el fin de lograr una mayor coherencia y precisión de la información reportada (GRI 2-4).</t>
  </si>
  <si>
    <t>Emisiones biogénicas en tCO₂ - categorías</t>
  </si>
  <si>
    <t>tCO₂bio equivalente</t>
  </si>
  <si>
    <t>Alcance 2</t>
  </si>
  <si>
    <t>Alcance 3</t>
  </si>
  <si>
    <r>
      <rPr>
        <b/>
        <sz val="8"/>
        <color rgb="FF5C2212"/>
        <rFont val="Verdana"/>
        <family val="2"/>
      </rPr>
      <t>Nota</t>
    </r>
    <r>
      <rPr>
        <sz val="8"/>
        <color rgb="FF5C2212"/>
        <rFont val="Verdana"/>
        <family val="2"/>
      </rPr>
      <t>: En consonancia con la metodología del Programa Brasileño del GHG Protocol (PBGHG), el inventario de Natura reporta las emisiones biogénicas de forma independiente. Estas emisiones corresponden al CO₂ liberado por la combustión o descomposición de materiales de origen biológico (como madera, biocombustibles y biomasa). A diferencia de las emisiones fósiles, el CO₂ biogénico forma parte de un ciclo corto de carbono y no se contabiliza dentro de las emisiones totales de los Alcances 1, 2 o 3.</t>
    </r>
  </si>
  <si>
    <t>GRI 305-4. Intensidad de las emisiones de gases de efecto invernadero</t>
  </si>
  <si>
    <t>En 2025, la intensidad de emisiones registrada fue de 2,97 kg de CO₂e/kg de producto facturado. En este indicador, se reportan exclusivamente las emisiones de las operaciones de la marca Natura, en línea con el alcance definido en el bono vinculado a la sostenibilidad emitido en 2021, manteniendo la coherencia y comparabilidad con los compromisos asumidos con los inversionistas. La intensidad incluye las emisiones directas (Alcance 1), las emisiones indirectas por adquisición de energía (Alcance 2) y otras emisiones indirectas (Alcance 3), expresadas en CO₂ equivalente.</t>
  </si>
  <si>
    <t>Intensidad de emisiones de gases de efecto invernadero (GEI) - Marca Natura</t>
  </si>
  <si>
    <t>2024³</t>
  </si>
  <si>
    <t>Total de emisiones de GEI (tCO₂e)¹</t>
  </si>
  <si>
    <t>Intensidad de las emisiones de gases de efecto invernadero²</t>
  </si>
  <si>
    <t>¹Incluye el Alcance 1 en su totalidad, el Alcance 2 considerando el enfoque market-based y el Alcance 3 de la marca Natura, contemplando las categorías 1, 4, 6, 9 y 12. Gases que se incluyen en el cálculo: CO₂ - dióxido de carbono; CH₄ - metano; N₂O - óxido nitroso; HF - Hidrofluorcarbonos.
²La intensidad relativa de las emisiones se calcula como la relación entre las emisiones totales (tCO₂e) y la masa del producto facturado (toneladas), considerando exclusivamente la marca Natura. Este informe está en línea con el sustainability-linked bond (BLS), emitido en 2021, vinculado a los objetivos de reducción de emisiones de gases de efecto invernadero de la marca.
³El valor reportado fue recalculado tras la actualización del denominador de la masa facturada utilizado en el cálculo de la intensidad. Este ajuste garantiza una mayor coherencia y precisión de la información (GRI 2-4).</t>
  </si>
  <si>
    <t>2022²</t>
  </si>
  <si>
    <t>2023²</t>
  </si>
  <si>
    <t>2025³</t>
  </si>
  <si>
    <t>GRI 305-5. Reducción de las emisiones de gases de efecto invernadero</t>
  </si>
  <si>
    <t>La reducción que se observa en las emisiones de gases de efecto invernadero (GEI) es resultado de un conjunto de iniciativas estratégicas implementadas a lo largo del período, que reflejan el avance del Plan de Transición Climática y el proceso de descarbonización de Natura. Esta evolución, cuya trayectoria se inició en 2007, es el resultado de acciones específicas llevadas a cabo en todos los niveles de la operación.
En el Alcance 1, se destaca la sustitución de combustibles fósiles por alternativas con menor intensidad de carbono, como el uso de biometano en calderas y operaciones, así como la adopción de etanol en flotas. En el Alcance 2, el principal frente es la implementación de contratos de compra de energía renovable (PPA) en Brasil, Argentina y México. El consumo excedente no cubierto por estos acuerdos se abastece con otras fuentes de menor intensidad de carbono, según disponibilidad.
En el Alcance 3, las reducciones se deben a iniciativas de eficiencia en la red logística y en el portafolio. Entre las iniciativas clave se incluyen la adopción del cabotaje para el abastecimiento de los Centros de Distribución, la ampliación del uso de etanol en la última milla en Brasil, la optimización de la ocupación de los vehículos y las mejoras en el ruteo, así como la optimización del portafolio de Casa y Estilo. En conjunto, estas iniciativas fomentaron mejoras en la eficiencia operativa y reducciones en la intensidad de carbono, que se vieron potenciadas por la unificación de las operaciones en México y Argentina.
En el marco del Plan de Transición Climática, las iniciativas centradas en el Alcance 3 lograron sólidos avances durante el período. El recorte estratégico de las workstreams (líneas de trabajo) de descarbonización, que abarcan específicamente las categorías de Bienes y Servicios Adquiridos (1), Transporte y Distribución Upstream (4) y Tratamiento al Final de la Vida Útil de los Productos Vendidos (12), registró una reducción absoluta de 417.300,75 tCO₂e.</t>
  </si>
  <si>
    <t>Diferencia de emisiones con respecto al año base (2020):</t>
  </si>
  <si>
    <t>Emisiones de GEI (t CO₂ equivalente)</t>
  </si>
  <si>
    <t>Año base (2020)</t>
  </si>
  <si>
    <t>Diferencia</t>
  </si>
  <si>
    <t>Variación</t>
  </si>
  <si>
    <t>Total – basado en localización</t>
  </si>
  <si>
    <t>Total – basado en el mercado</t>
  </si>
  <si>
    <t>GRI 305-6. Emisiones de sustancias que destruyen la capa de ozono (SDO)</t>
  </si>
  <si>
    <t>El informe de emisiones de gases de efecto invernadero (GEI) de Natura se elabora de acuerdo con las directrices del GHG Protocol, que trata sobre gases GEI, con arreglo al Protocolo de Kioto. La metodología considera el Potencial de Recalentamiento Global (GWP), que cuantifica el impacto de diferentes gases en ese aspecto. Las versiones AR4 y AR5 corresponden a evaluaciones diferentes, llevadas a cabo por el IPCC (Panel Intergubernamental sobre Cambios Climáticos).
En 2025, ajustamos el informe de sustancias destructoras de la capa de ozono (SDO), que siguen reglas diferentes, con arreglo al Protocolo de Montreal. A diferencia de 2023 y 2024, cuando esas emisiones se presentaban en toneladas de CO₂e, ahora se informan en CFC-11 equivalente, con base en el Potencial de Destrucción de Ozono (ODP). Este cambio permitió excluir gases como R134a, R404A y R410A que, si bien contribuyen al recalentamiento global, según el GHG Protocol y el Protocolo de Kioto, no afectan la capa de ozono.</t>
  </si>
  <si>
    <t>Datos de producción, importación y exportación de sustancias que destruyen la capa de ozono (SDO) en toneladas métricas de CFC-11 (tricloromonofluormetano) equivalente²⁴</t>
  </si>
  <si>
    <t>Tipos de sustancia</t>
  </si>
  <si>
    <t>Producción, importación y exportación²</t>
  </si>
  <si>
    <t>Gases refrigerantes¹</t>
  </si>
  <si>
    <t>0,00455</t>
  </si>
  <si>
    <t>¹Los datos de 2023 (2676,23 t) y de 2024 (1524,69 t) se contabilizaron en CO₂e (t), abarcando manufacturas y centros de distribución de todas las marcas (excluyéndose administrativo, tiendas y terceros). El análisis consideró HCFC-22, CFC, R134A, R404A, R410A, R141B, R407C y R401A como compuestos independientes de refrigeración. 
²El indicador se informó considerando todas las operaciones directas de Natura, incluso las manufacturas y los centros de distribución de todas las marcas. No se incluyeron tiendas, áreas administrativas ni terceros.
³Cambio metodológico en 2025: Transición de la unidad de informe de CO₂e a CFC-11 equivalente y exclusión de los gases R134A, R404A y R410A con potencial de destrucción del ozono (ODP). Datos fundamentados en los factores ODP del IPCC/Montreal Protocol.
⁴Reatribución metodológica: valores de 2023 (2676,23 t) y 2024 (1524,69 t) informados en CO₂e. En 2025, se adoptó la unidad CFC-11 equivalente y se excluyeron los gases con impacto nulo en la capa de ozono (R134A, R404A y R410A) (GRI 2-4).</t>
  </si>
  <si>
    <t>GRI 305-7. Emisiones de NOx, SOx y otras emisiones atmosféricas significativas</t>
  </si>
  <si>
    <t>Emisiones significativas de cada tipo de sustancia (t)¹ ² ³</t>
  </si>
  <si>
    <t>NOₓ</t>
  </si>
  <si>
    <t>6,09</t>
  </si>
  <si>
    <t>SOₓ</t>
  </si>
  <si>
    <t>Contaminantes orgánicos persistentes (COP)</t>
  </si>
  <si>
    <t>Compuestos orgánicos volátiles (COV)</t>
  </si>
  <si>
    <t>Contaminantes atmosféricos peligrosos (HAP, por su sigla en inglés)</t>
  </si>
  <si>
    <t>Material particulado (MP)</t>
  </si>
  <si>
    <t>Ácidos orgánicos volátiles (VOC)</t>
  </si>
  <si>
    <t>Otras categorías estándar de emisiones atmosféricas identificadas en leyes y reglamentos relevantes</t>
  </si>
  <si>
    <t>¹Los valores de 2024 se informaron originalmente en mg/Nm³ (Caldera 1 / Caldera 2 / Promedio) y se cambiaron a toneladas en 2025, a los efectos de comparabilidad absoluta. 
²Reatribución metodológica: unidad cambiada de mg/Nm³ (concentración) a toneladas (masa absoluta) en 2025. Datos de 2024, informados originalmente por promedio de calderas, se convirtieron a los efectos de comparabilidad técnica (GRI 2-4).</t>
  </si>
  <si>
    <t>Carbono</t>
  </si>
  <si>
    <t>ESG A08. Inversiones en descarbonización</t>
  </si>
  <si>
    <t>Tipos de inversión (BRL)</t>
  </si>
  <si>
    <t>Proyectos de descarbonización</t>
  </si>
  <si>
    <t>Costo adicional de adquisición de insumos con menores emisiones de carbono</t>
  </si>
  <si>
    <r>
      <rPr>
        <b/>
        <sz val="8"/>
        <color rgb="FF5C2212"/>
        <rFont val="Verdana"/>
        <family val="2"/>
      </rPr>
      <t>Nota:</t>
    </r>
    <r>
      <rPr>
        <sz val="8"/>
        <color rgb="FF5C2212"/>
        <rFont val="Verdana"/>
        <family val="2"/>
      </rPr>
      <t xml:space="preserve"> En 2025, se invirtieron BRL 20,4 millones en iniciativas de descarbonización, incluyendo proyectos como biometano, SAF Dendê y el desarrollo de resinas recicladas, con costos adicionales para la adquisición de insumos con bajas emisiones de carbono, como material reciclado posconsumo, plástico verde y alcohol orgánico.</t>
    </r>
  </si>
  <si>
    <t>ESG A07. Integridad de Carbono</t>
  </si>
  <si>
    <t>Natura invierte en créditos de carbono de alta integridad, de manera de asegurarse de que sus aportes se vuelquen a proyectos que generen un impacto ambiental positivo y promuevan beneficios sociales. Además de implementar acciones para reducir a cero las emisiones netas en los alcances 1 y 2, Natura compensa las emisiones restantes de toda su cadena de valor, incluso del alcance 3. Para conformar el portafolio de compensación, seleccionamos proyectos en línea con los Core Carbon Principles, estipulados por el Integrity Council for The Voluntary Carbon Market. Entre las premisas se encuentran la sólida cuantificación de la reducción o eliminación de emisiones, la adicionalidad, la permanencia y la ausencia de doble contabilización. Analizamos el cumplimiento de estos criterios mediante la diligencia debida jurídica y socioambiental de los titulares de las áreas y los desarrolladores de proyectos, consolidadas en la plataforma Compromisso com o Clima. 
Además, Natura forma parte del consejo consultivo de The Coalition to Grow Carbon Markets, una iniciativa para fortalecer la demanda corporativa de alta integridad en los créditos de carbono, estableciendo principios compartidos.</t>
  </si>
  <si>
    <t>Lista de proyectos de compensación (mitigación más allá de la cadena de valor) en los que se invirtió durante el año</t>
  </si>
  <si>
    <t>Nombre del proyecto</t>
  </si>
  <si>
    <t>Vendedor de offset</t>
  </si>
  <si>
    <t>Registro del offset</t>
  </si>
  <si>
    <t>Número de 
 Identificación del 
 Proyecto</t>
  </si>
  <si>
    <t>Tipo de proyecto</t>
  </si>
  <si>
    <t>Tipo de actividad de mitigación</t>
  </si>
  <si>
    <t>Localización</t>
  </si>
  <si>
    <t>Metodología</t>
  </si>
  <si>
    <t>Vintage del crédito</t>
  </si>
  <si>
    <t>Cantidad de créditos</t>
  </si>
  <si>
    <t>Número de serie de retiro</t>
  </si>
  <si>
    <t>Fecha de retiro</t>
  </si>
  <si>
    <t>VTRM Renewable Energy</t>
  </si>
  <si>
    <t>Auren</t>
  </si>
  <si>
    <t>VCS</t>
  </si>
  <si>
    <t>Energía renovable (eólica)</t>
  </si>
  <si>
    <t>Emisión evitada</t>
  </si>
  <si>
    <t>Brasil</t>
  </si>
  <si>
    <t>VM0006</t>
  </si>
  <si>
    <t>17732-855467281-855667280-VCS-VCU-1491-VER-BR-1-1812-01012023-31122023-0</t>
  </si>
  <si>
    <t>BRAZILIAN AMAZON APD GROUPED PROJECT</t>
  </si>
  <si>
    <t>BrCarbon</t>
  </si>
  <si>
    <t>Agricultura, silvicultura y otros usos de la tierra</t>
  </si>
  <si>
    <t>VM0007</t>
  </si>
  <si>
    <t>18246-884767609-884967608-VCS-VCU-262-VER-BR-14-2551-01012022-31122022-1</t>
  </si>
  <si>
    <t>Proyecto RECA¹</t>
  </si>
  <si>
    <t>Natura / Reca</t>
  </si>
  <si>
    <t>ACM0002</t>
  </si>
  <si>
    <t>11091-280281719-280353368-VCS-VCU-1491-VER-BR-1-1812-01082018-30092020-1</t>
  </si>
  <si>
    <t>¹El proyecto RECA es un proyecto de carbono que se realiza en la comunidad proveedora, en la modalidad insetting, que no tiene registro de offset ni identidad de proyecto. Es verificado por un tercero (Imaflora).</t>
  </si>
  <si>
    <t>GRI 302-1. Consumo de energía dentro de la organización</t>
  </si>
  <si>
    <t>En 2025, Natura asumió el compromiso interno de reducir el consumo de energía en todas sus operaciones hasta 2030. La Compañía ya está implementando iniciativas de eficiencia energética, como la sustitución de la caldera de etanol por una de biometano en Cajamar, la firma de un contrato de compraventa de energía renovable (PPA) para las operaciones directas en México y estudios para posibilitar la adopción de una caldera eléctrica en Celaya (México), en sustitución de la caldera de gas natural.</t>
  </si>
  <si>
    <t>Consumo total de combustibles dentro de la organización provenientes de fuentes no renovables¹</t>
  </si>
  <si>
    <t>Combustibles fósiles</t>
  </si>
  <si>
    <t>Cantidad de energía (GJ)</t>
  </si>
  <si>
    <t>2022¹</t>
  </si>
  <si>
    <t>2023¹</t>
  </si>
  <si>
    <t>Gas natural</t>
  </si>
  <si>
    <t>Diésel ²</t>
  </si>
  <si>
    <t>GLP</t>
  </si>
  <si>
    <t>Consumo total de combustibles dentro de la organización provenientes de fuentes renovables¹</t>
  </si>
  <si>
    <t>Combustibles renovables</t>
  </si>
  <si>
    <t>Etanol</t>
  </si>
  <si>
    <t>Biomasa (astillas de madera)²</t>
  </si>
  <si>
    <t>Biometano</t>
  </si>
  <si>
    <t>Electricidad</t>
  </si>
  <si>
    <t>Madera</t>
  </si>
  <si>
    <t>Consumo de energía por fuente¹</t>
  </si>
  <si>
    <t>Tipo de consumo</t>
  </si>
  <si>
    <t>Cant. (kWh)</t>
  </si>
  <si>
    <t>Cant. (GJ)</t>
  </si>
  <si>
    <t>Cant. (GJ)²</t>
  </si>
  <si>
    <t>Calefacción</t>
  </si>
  <si>
    <t>Refrigeración</t>
  </si>
  <si>
    <t>Vapor</t>
  </si>
  <si>
    <r>
      <rPr>
        <sz val="8"/>
        <color rgb="FF5C2212"/>
        <rFont val="Verdana"/>
        <family val="2"/>
      </rPr>
      <t>¹Las conversiones de consumo de combustibles a GJ se realizaron con base en los factores que constan en el último informe del Balance Energético Nacional (BEN) de 2025. 
² La suma del "Total" correspondiente a 2023 se ha ajustado en los datos de GJ (GRI 2-4).
³ El valor de "Vapor" y la suma del "Total" correspondiente a 2024 se han actualizado para reflejar la conversión adecuada de los datos (GRI 2-4).</t>
    </r>
    <r>
      <rPr>
        <sz val="8"/>
        <color rgb="FF0000FF"/>
        <rFont val="Verdana"/>
        <family val="2"/>
      </rPr>
      <t xml:space="preserve">
</t>
    </r>
    <r>
      <rPr>
        <b/>
        <sz val="8"/>
        <color rgb="FF660000"/>
        <rFont val="Verdana"/>
        <family val="2"/>
      </rPr>
      <t>Nota:</t>
    </r>
    <r>
      <rPr>
        <sz val="8"/>
        <color rgb="FF660000"/>
        <rFont val="Verdana"/>
        <family val="2"/>
      </rPr>
      <t xml:space="preserve"> A los efectos de la clasificación, el consumo de electricidad contempla la energía eléctrica adquirida y el diésel utilizado para la generación propia de electricidad. El recalentamiento considera los consumos de Gas Natural y GLP destinados a cocinas y comedores, excluyendo los sitios MFG (Moreno, Celaya e Interlagos) y el período comprendido entre enero y julio de Cajamar, dado que en estos casos el uso se mezcla con el de las calderas (vapor) y cocinas, por lo cual dichos volúmenes se informan en la categoría “Vapor”. La refrigeración se estimó como el 25 % del consumo total de energía eléctrica de los sitios, debido a la inexistencia de medición individual específica. Por otra parte, el vapor considera el consumo de Gas Natural (Moreno, Celaya e Interlagos) y GLP (enero a julio de Cajamar).</t>
    </r>
  </si>
  <si>
    <t>Consumo total de energía dentro de la organización¹</t>
  </si>
  <si>
    <t>Tipo de energía</t>
  </si>
  <si>
    <t>Combustibles no renovables consumidos</t>
  </si>
  <si>
    <t>Combustibles renovables consumidos</t>
  </si>
  <si>
    <t>Electricidad, calefacción, refrigeración y vapor adquiridos para consumo³</t>
  </si>
  <si>
    <t>Venta de excedentes de electricidad, calefacción, refrigeración o vapor autogenerado²</t>
  </si>
  <si>
    <t>¹Normas, metodologías y factores de conversión utilizados de acuerdo con el BEN (Balance Energético Nacional)
²La Compañía no realiza venta del excedente de electricidad, calefacción, refrigeración o vapor autogenerado.
³Los valores de “Electricidad, calefacción, refrigeración y vapor adquiridos para consumo” y “Total”, correspondientes a 2023 y 2024, han sido actualizados para realizar la conversión adecuada de los datos a GJ. (GRI 2-4)</t>
  </si>
  <si>
    <t>GRI 302-2. Consumo de energía fuera de la organización</t>
  </si>
  <si>
    <t>Consumo de energía fuera de la organización (GJ)³</t>
  </si>
  <si>
    <t>Energía consumida</t>
  </si>
  <si>
    <t>Diésel</t>
  </si>
  <si>
    <t>¹Los datos introducidos abarcan las informaciones de los quince principales tercerizadores de la Compañía.</t>
  </si>
  <si>
    <t>²Los datos introducidos abarcan las informaciones de los cinco principales tercerizadores de la Compañía.</t>
  </si>
  <si>
    <t>³En 2025, la fuente fue el Sistema Internacional de Unidades (SI). Los datos que se presentan no contemplan el comercio minorista, las flotas propias o tercerizadas. Comprenden exclusivamente las operaciones de terceros de Natura, correspondientes a las manufacturas.</t>
  </si>
  <si>
    <r>
      <rPr>
        <b/>
        <sz val="8"/>
        <color rgb="FF5C2212"/>
        <rFont val="Verdana"/>
        <family val="2"/>
      </rPr>
      <t>Nota:</t>
    </r>
    <r>
      <rPr>
        <sz val="8"/>
        <color rgb="FF5C2212"/>
        <rFont val="Verdana"/>
        <family val="2"/>
      </rPr>
      <t xml:space="preserve"> En 2022, se consumió un total de 43.913,06 gigajulios.</t>
    </r>
  </si>
  <si>
    <t>GRI 302-3. Intensidad energética</t>
  </si>
  <si>
    <t>En 2025, la tasa de intensidad energética de la empresa fue de 535,74 GJ por millón de unidades producidas. Este cálculo incluye tipos de energía como el combustible y la electricidad, considerando tanto el consumo dentro como fuera de la Compañía.
La “energía consumida dentro de la organización” comprende nuestras operaciones directas, manufactura y centros de distribución. La “energía consumida fuera de la organización” tomó como referencia el Sistema Internacional de Unidades (SI). Los datos que se presentan no contemplan el comercio minorista, las flotas propias o las flotas tercerizadas. Comprenden exclusivamente las operaciones de terceros de Natura, correspondientes a las manufacturas.
La Compañía adopta iniciativas continuas enfocadas en la eficiencia energética, principalmente en lo que respecta a la toma de conciencia de sus personas colaboradoras. En este contexto, se realizan capacitaciones específicas que abordan la importancia de reducir el consumo de energía y se incluyen temas como la descarbonización, métodos de monitoreo y control, así como la difusión de buenas prácticas y casos de éxito. Estas acciones contribuyen a la identificación de oportunidades de mejora y al fortalecimiento de una cultura orientada a la eficiencia y al uso responsable de los recursos.</t>
  </si>
  <si>
    <t>Composición de la tasa de intensidad energética:</t>
  </si>
  <si>
    <t>Energía consumida dentro de la organización</t>
  </si>
  <si>
    <t>Tasa de intensidad energética</t>
  </si>
  <si>
    <t>Consumo de energía total dentro de la organización (GJ)</t>
  </si>
  <si>
    <t>Métrica (denominador) definida para el cálculo</t>
  </si>
  <si>
    <t>unidades de producto</t>
  </si>
  <si>
    <t>Valor numérico de la métrica anteriormente descrita</t>
  </si>
  <si>
    <t>Tipos de energía incluidos</t>
  </si>
  <si>
    <t>Combustible y electricidad</t>
  </si>
  <si>
    <t>Energía consumida fuera de la organización</t>
  </si>
  <si>
    <t>Consumo de energía fuera de la organización (GJ)</t>
  </si>
  <si>
    <t>Combustible</t>
  </si>
  <si>
    <t>Energía total consumida</t>
  </si>
  <si>
    <t>Consumo total de energía (GJ)</t>
  </si>
  <si>
    <t>GRI 302-4. Reducción del consumo de energía</t>
  </si>
  <si>
    <t>La reducción total registrada en 2025 fue de 21,326.4 GJ con respecto al año base de 2024. Este resultado corresponde a la reducción de 5,924 MWh, de los cuales 1,556 MWh provienen de la manufactura y 4,368 MWh de los centros de distribución.
La empresa establece metas anuales de consumo energético para cada operación, considerando sus perfiles actualizados de uso y eventuales cambios operativos relevantes, de manera tal de promover una mayor eficiencia, previsibilidad y alineación con sus objetivos de gestión de costos y sostenibilidad.
El alcance de las reducciones de consumo energético reportadas abarca tanto combustibles como electricidad, tomando como referencia el año 2024. La metodología de medición y la presentación de la información se ajustan a las normas del Sistema Internacional de Unidades (SI), con la conversión de kWh a GJ.</t>
  </si>
  <si>
    <t>GRI 302-5. Reducciones en los requisitos energéticos de productos y servicios</t>
  </si>
  <si>
    <t>Reducciones en los requisitos energéticos de productos y servicios - Reducción alcanzada (GJ/t)¹ ²</t>
  </si>
  <si>
    <t>Producto o servicio</t>
  </si>
  <si>
    <t>Cosméticos y productos de perfumería</t>
  </si>
  <si>
    <t>0,26</t>
  </si>
  <si>
    <t>¹El valor de 2024 tiene como año base 2023. El valor de 2025 tiene como año base 2024.
²Los datos de consumo de energía correspondientes a los ciclos de 2024 y 2025 se obtuvieron de la cabina en MWh y luego se convirtieron a GJ. El peso de la producción fue extraído de las hojas de cálculo de reporte de indicadores ambientales, las cuales muestran el peso producido en kg y fueron convertidos a toneladas, para determinar el valor relativo entre la energía consumida y el peso de los productos producidos.</t>
  </si>
  <si>
    <r>
      <rPr>
        <b/>
        <sz val="8"/>
        <color rgb="FF5C2212"/>
        <rFont val="Verdana"/>
        <family val="2"/>
      </rPr>
      <t xml:space="preserve">Nota: </t>
    </r>
    <r>
      <rPr>
        <sz val="8"/>
        <color rgb="FF5C2212"/>
        <rFont val="Verdana"/>
        <family val="2"/>
      </rPr>
      <t>El resultado indica un aumento en el requisito energético en 2025, debido al aumento en el consumo de energía de nuestras operaciones, con un incremento de las operaciones administrativas, pero con un peso producido inferior al de 2024.</t>
    </r>
  </si>
  <si>
    <t>ESG A09. Compra de I-REC</t>
  </si>
  <si>
    <t>En 2025, la empresa avanzó en su estrategia de adquisición de certificados de energía renovable (I-REC), asegurándose de que el 100% de su energía eléctrica proviniera de fuentes renovables. Esta iniciativa ratifica el compromiso de Natura con la transición energética y la reducción de emisiones de carbono, al tiempo que fortalece la gestión de riesgos ambientales y climáticos.</t>
  </si>
  <si>
    <t>Cantidad de I-RECs compradas (MWh)</t>
  </si>
  <si>
    <t xml:space="preserve"> 111.261,90</t>
  </si>
  <si>
    <t>¹ Países de origen de las compras: Brasil, Argentina, Chile, Colombia, México, Perú, Ecuador y Francia. El volumen comprado compensa todo el volumen de energía gastado en los países en cuestión.
² El valor reportado fue revisado tras la actualización del valor de los I-RECs de 2024. El ajuste garantiza una mayor consistencia y precisión de la información.</t>
  </si>
  <si>
    <t>GRI 303-1. Interacciones con el agua como recurso compartido</t>
  </si>
  <si>
    <t>Natura reconoce el agua como recurso compartido y realiza un monitoreo continuo de su calidad y de la disponibilidad hídrica, implementando acciones de reducción de consumo e iniciativas de conservación. Tenemos una operación localizada en un área clasificada como de estrés hídrico, en Cajamar, en la Cuenca del Alto Tietê. En esas localidades, mantenemos un monitoreo continuo, un estricto cumplimiento de las exigencias legales e interlocución con los stakeholders locales, cuando corresponde.
 Los objetivos y metas relacionados con el agua se definen de acuerdo con el análisis histórico de consumo de las operaciones. Se establecen metas individuales por unidad (Manufactura y Centros de Distribución), que consolidan metas regionales. El análisis de las series históricas permite evaluar la madurez de la gestión hídrica y establecer compromisos de mejora continua.
 Natura realiza extracción de agua por medio de abastecimiento público, pozos artesianos y pozos profundos (aguas subterráneas, mediante concesión válida), así como mediante el uso de aguas residuales tratadas para fines de reutilización. El agua extraída se utiliza en actividades administrativas y operativas, incluso el consumo de agua potable, el uso en inodoros, riego y áreas verdes, sistemas de refrigeración industrial, limpieza y mantenimiento de instalaciones y equipos, sistemas de combate a incendios, cantinas y cocinas, así como en los procesos de producción, ya sea como ingrediente o como parte del proceso de fabricación. El consumo se monitorea por medio de indicadores absolutos y relativos, lo que permite realizar un seguimiento continuo de la eficiencia hídrica por operación.
 La eliminación de efluentes se produce por medio de su canalización a estaciones públicas de tratamiento de aguas residuales, el vertido en cuerpos hídricos mediante tratamiento previo y el cumplimiento de los límites legales vigentes, así como la reutilización interna del efluente tratado.
 Identificamos impactos ambientales directos e indirectos relacionados con el agua en nuestras operaciones mediante la Evaluación de Impacto Ambiental (AIA, por su sigla en portugués) y la evaluación de riesgos hídricos. Dichos riesgos incluyen el consumo excesivo de agua, la contaminación hídrica, el impacto potencial en los ecosistemas acuáticos y el agotamiento de los acuíferos. El alcance de las evaluaciones abarca el consumo de agua en las operaciones, las descargas de efluentes, el monitoreo de la calidad del agua, el análisis del cumplimiento legal, la evaluación de los impactos indirectos en la cadena de valor, el análisis de los efectos del cambio climático sobre la disponibilidad y calidad del agua y la identificación de oportunidades para la innovación y eficiencia en el uso del recurso. Todos los impactos potenciales se clasifican en función de su importancia, de no significativos a significativos. Se establecen planes de acción para los impactos clasificados como significativos.
 Las evaluaciones se estructuran como programas a mediano plazo, centrados en la implementación de mejoras sostenibles en la gestión hídrica. Como herramientas de apoyo, se utilizan indicadores de desempeño ambiental, planillas internas de Evaluación de Impacto Ambiental y la herramienta Aqueduct, del World Resources Institute (WRI) para la evaluación de riesgos hídricos.</t>
  </si>
  <si>
    <t>Impactos</t>
  </si>
  <si>
    <t>Stakeholders impactados</t>
  </si>
  <si>
    <t>De qué manera la organización gestiona el agua como recurso compartido</t>
  </si>
  <si>
    <t>Consumo excesivo de agua</t>
  </si>
  <si>
    <t>Personas colaboradoras</t>
  </si>
  <si>
    <t>• Gestión de indicadores de eficiencia
• Objetivos de reducción por unidad</t>
  </si>
  <si>
    <t>Contaminación hídrica</t>
  </si>
  <si>
    <t>Proveedores; personas colaboradoras; comunidad; organismos públicos</t>
  </si>
  <si>
    <t>• Control de calidad a través de la Planta de Tratamiento de Agua
• Tratamiento de efluentes antes de su vertido</t>
  </si>
  <si>
    <t>Destrucción de ecosistemas acuáticos</t>
  </si>
  <si>
    <t>Comunidad; organismos públicos</t>
  </si>
  <si>
    <t>• Cumplimiento estricto de las autorizaciones y condiciones ambientales para el vertido en masas de agua</t>
  </si>
  <si>
    <t>Agotamiento de acuíferos</t>
  </si>
  <si>
    <t>• Evaluación del riesgo hídrico mediante la herramienta Aqueduct (WRI) y monitoreo de pozos artesianos y profundos</t>
  </si>
  <si>
    <t>Asumimos el compromiso interno de reducir el consumo de agua en todas las operaciones hasta 2030. Durante el próximo ciclo de presentación del informe, nos centraremos en mantener el desempeño actual al tiempo que integramos nuevas fábricas, desarrollando proyectos e iniciativas que contribuyan a alcanzar este objetivo en los próximos años.</t>
  </si>
  <si>
    <t>GRI 303-2. Gestión de los impactos relacionados con la eliminación del agua</t>
  </si>
  <si>
    <t>Natura cumple los estándares mínimos de calidad para la eliminación de efluentes, en virtud de lo dispuesto en la legislación vigente de todas las localidades en las que opera. Se monitorean parámetros físicos (temperatura y turbidez), químicos (pH, DBO, DQO y SST), biológicos (coliformes) y nutrientes (nitrógeno y fósforo), así como metales pesados ​​y sustancias orgánicas tóxicas, con arreglo a los requisitos legales.
 Los límites se definen con base en la legislación municipal, estatal y federal vigente, adoptando siempre los criterios más restrictivos. Como referencia federal, se observan las resoluciones del Consejo Nacional del Medio Ambiente (Conama). El cumplimiento de los requisitos se valida en el marco de la licencia ambiental. Los perfiles de los cuerpos receptores se consideran de acuerdo con las exigencias de los órganos ambientales competentes.
 Natura realiza un monitoreo continuo de sus indicadores de consumo y eliminación de agua, con informes periódicos al Directorio. Entre las principales acciones de eficiencia hídrica se encuentran la instalación de reductores de caudal, la ampliación de la reutilización de efluentes, mejoras en las estaciones de tratamiento, prevención de fugas y definición anual de metas operativas por unidad.
 No se produjo ninguna situación de ausencia de requisitos normativos; en ausencia de una norma municipal específica, se adoptan las referencias estatales y federales.</t>
  </si>
  <si>
    <t>CG-HP-140a.2. Gestión hídrica</t>
  </si>
  <si>
    <t>CG-HP-140a.1. Gestión hídrica</t>
  </si>
  <si>
    <t>Total de agua retirada, total de agua consumida, porcentaje de cada una en las regiones con estrés hídrico de la línea de base alta o extremadamente alta:</t>
  </si>
  <si>
    <t>Variable</t>
  </si>
  <si>
    <t>Total de agua retirada (m³)</t>
  </si>
  <si>
    <t>Total de agua consumida (m³)</t>
  </si>
  <si>
    <t>Porcentaje de cada una en las regiones con estrés hídrico de la línea de base alta o extremadamente alta</t>
  </si>
  <si>
    <t>GRI 303-3. Extracción de agua</t>
  </si>
  <si>
    <t>Detalle de la extracción total de agua en todas las áreas, por fuente de extracción:</t>
  </si>
  <si>
    <t>Fuente</t>
  </si>
  <si>
    <t>Agua dulce (ML)</t>
  </si>
  <si>
    <t>Agua de superficie</t>
  </si>
  <si>
    <t>Extraída en áreas con estrés hídrico</t>
  </si>
  <si>
    <t>Porcentaje de agua extraída en áreas con estrés hídrico</t>
  </si>
  <si>
    <t>Agua subterránea</t>
  </si>
  <si>
    <t>Agua de terceros</t>
  </si>
  <si>
    <t>Total de agua extraída en áreas con estrés hídrico</t>
  </si>
  <si>
    <t>Porcentaje total de agua extraída en áreas con estrés hídrico</t>
  </si>
  <si>
    <r>
      <rPr>
        <b/>
        <sz val="8"/>
        <color rgb="FF5C2212"/>
        <rFont val="Verdana"/>
        <family val="2"/>
      </rPr>
      <t>Nota 1:</t>
    </r>
    <r>
      <rPr>
        <sz val="8"/>
        <color rgb="FF5C2212"/>
        <rFont val="Verdana"/>
        <family val="2"/>
      </rPr>
      <t xml:space="preserve"> Los datos de extracción de aguas subterráneas consideran las operaciones localizadas en todos los países e incluyen los Centros de Distribución (CD), de Manufactura (MF) y las Unidades Administrativas (ADM). 
</t>
    </r>
    <r>
      <rPr>
        <b/>
        <sz val="8"/>
        <color rgb="FF5C2212"/>
        <rFont val="Verdana"/>
        <family val="2"/>
      </rPr>
      <t xml:space="preserve"> Nota 2:</t>
    </r>
    <r>
      <rPr>
        <sz val="8"/>
        <color rgb="FF5C2212"/>
        <rFont val="Verdana"/>
        <family val="2"/>
      </rPr>
      <t xml:space="preserve"> A los efectos de consolidación y presentación de datos, se aplicó la conversión volumétrica de metros cúbicos (m3) a megalitros (ML).
 No se realizó extracción de agua de superficie, mar y producida en 2025.</t>
    </r>
  </si>
  <si>
    <t>GRI 303-4. Eliminación de agua</t>
  </si>
  <si>
    <t>Eliminación total de agua en todas las áreas:</t>
  </si>
  <si>
    <t>Destino</t>
  </si>
  <si>
    <t>Agua dulce (ML)¹</t>
  </si>
  <si>
    <t>Eliminada en áreas con estrés hídrico</t>
  </si>
  <si>
    <t>Porcentaje de agua eliminada en áreas con estrés hídrico</t>
  </si>
  <si>
    <t>Total de agua eliminada en áreas con estrés hídrico</t>
  </si>
  <si>
    <t>¹  No se eliminan otros tipos de agua, además del agua dulce. No hay descargas de "agua del mar".
²  Debido a cambios en la cartografía y la metodología de evaluación de riesgos hídricos, se ha producido un aumento significativo en los valores de agua captada y descargada en zonas con estrés hídrico (GRI 2-4).</t>
  </si>
  <si>
    <r>
      <rPr>
        <b/>
        <sz val="8"/>
        <color rgb="FF5C2212"/>
        <rFont val="Verdana"/>
        <family val="2"/>
      </rPr>
      <t>Nota</t>
    </r>
    <r>
      <rPr>
        <sz val="8"/>
        <color rgb="FF5C2212"/>
        <rFont val="Verdana"/>
        <family val="2"/>
      </rPr>
      <t>: a empresa no ha detectado ninguna sustancia que cause daños irreversibles al cuerpo de agua, al ecosistema o a la salud humana. Los parámetros de monitoreo para el vertido en aguas superficiales o redes colectoras se ajustan a las sustancias y límites establecidos en los artículos 18 y 19A del Decreto n.º 8468/76, que regula la prevención y el control de la contaminación ambiental.</t>
    </r>
  </si>
  <si>
    <t>GRI 303-5. Consumo de agua</t>
  </si>
  <si>
    <t>Todas las unidades que extraen agua subterránea operan con una concesión válida, respetando los límites máximos de volumen y caudal autorizados por los órganos competentes. Todas operaciones que tienen Estación de Tratamiento de Efluentes (ETE) monitorean diariamente los parámetros obligatorios de calidad y conformidad del efluente tratado, asegurando que la eliminación cumpla los límites establecidos por la legislación local, estatal o federal vigente.
 Las mediciones informadas se basan en hidrómetros y medidores de caudal instalados en las respectivas unidades. En 2025, el volumen total de agua reutilizada alcanzó los 77,30 ML, incluyendo las operaciones de todos los países.
 Durante el período cubierto por el informe, no se identificó que el almacenamiento hídrico causara un impacto significativo relacionado con el agua en las operaciones de la Compañía. Los valores informados para las áreas con estrés hídrico están incluidos en los totales presentados.</t>
  </si>
  <si>
    <t>Consumo total de agua, en megalitros (ML):</t>
  </si>
  <si>
    <t>Áreas totales, incluso con estrés hídrico</t>
  </si>
  <si>
    <t>Extracción de agua</t>
  </si>
  <si>
    <t>de ellos, en áreas con estrés hídrico</t>
  </si>
  <si>
    <t>Eliminación de agua</t>
  </si>
  <si>
    <t>Consumo de agua</t>
  </si>
  <si>
    <t xml:space="preserve"> </t>
  </si>
  <si>
    <t>GRI 306-1. Generación de residuos e impactos significativos relacionados con los residuos</t>
  </si>
  <si>
    <t>En Natura, la generación de residuos se analiza de forma integrada a la cadena de valor, reconociendo impactos significativos, reales y potenciales, desde la adquisición de materias primas hasta las etapas de procesamiento, producción, almacenamiento y puesta a disposición de productos terminados.
En las etapas upstream, los impactos se relacionan con la adquisición de insumos, la investigación y el desarrollo y las dinámicas de la cadena de suministro. En las operaciones internas, se derivan de los procesos de producción y uso de materiales. En la salida de materiales y las actividades de almacenamiento, los impactos están vinculados a la gestión y al transporte de productos. La responsabilidad traspasa los límites operativos inmediatos.
Al abordar el tema de los residuos desde esta perspectiva sistémica, Natura ratifica que su gestión no se limita a la eliminación final, sino que implica decisiones estructurales sobre el uso de recursos, la eficiencia operativa y la prevención de impactos, con arreglo a los Objetivos de Desarrollo Sostenible relacionados con el consumo responsable, las ciudades sostenibles, la salud y el saneamiento.</t>
  </si>
  <si>
    <t>GRI 306-2. Gestión de impactos significativos relacionados con los residuos</t>
  </si>
  <si>
    <t>Natura realiza una gestión de residuos basada en la jerarquía de no generación, reducción, reutilización, reciclaje y, finalmente, eliminación final adecuada. Este enfoque es preventivo y considera los impactos a lo largo y a lo ancho de las operaciones y la cadena de valor, incluso iniciativas de logística inversa con los proveedores.
El control se lleva a cabo mediante la separación en el origen, la clasificación, el pesaje, la trazabilidad y el monitoreo centralizado de indicadores. La empresa lleva a cabo auditorías internas y externas y promueve entrenamientos continuos con el fin de garantizar el cumplimiento normativo y la eficiencia operativa. La gestión se apoya en metas de reducción, planes de acción e iniciativas de innovación centradas en la circularidad, con énfasis en el reciclaje y la reutilización de materiales. La gobernanza incluye rituales internos periódicos con la finalidad de seguir de cerca el desempeño y la mejora continua.</t>
  </si>
  <si>
    <t>Medidas tomadas por la organización para evitar la producción de residuos en las actividades propias y en la cadena de valor</t>
  </si>
  <si>
    <t>Reducción en la fuente</t>
  </si>
  <si>
    <t>Anualmente, buscamos soluciones en las operaciones para reducir la generación de residuos en el origen.</t>
  </si>
  <si>
    <t>Reciclaje y reutilización</t>
  </si>
  <si>
    <t>Contamos con una logística inversa de envases, implementada con parte de los proveedores, y estamos ampliando este alcance hacia otros asociados.</t>
  </si>
  <si>
    <t>Educación y entrenamiento</t>
  </si>
  <si>
    <t>Realizamos entrenamientos y capacitaciones en materia de procesos y procedimientos ambientales para fortalecer la gestión ambiental.</t>
  </si>
  <si>
    <t>Auditorías ambientales</t>
  </si>
  <si>
    <t>Realizamos auditorías internas de compliance y auditorías anuales para mantener las certificaciones de gestión ambiental. Además, el área de Medio Ambiente dirige rondas operativas con checklists en los sitios, monitoreando las potenciales desviaciones y oportunidades de mejora.</t>
  </si>
  <si>
    <t>Monitoreo e informes</t>
  </si>
  <si>
    <t>Nuestras principales operaciones cuentan con Comisiones Internas de Reducción de Residuos Industriales, que monitorean semanalmente el indicador ambiental de residuos y actúan de forma preventiva para mejorar el desempeño.</t>
  </si>
  <si>
    <t>Procesos implementados para recopilar y monitorear datos de residuos</t>
  </si>
  <si>
    <t>Recolección de datos</t>
  </si>
  <si>
    <t>Planillas de control de generación o eliminación de residuos, así como compilación de datos generales</t>
  </si>
  <si>
    <t>Registro de informaciones</t>
  </si>
  <si>
    <t>Planillas de monitoreo de residuos operativos y de Medio Ambiente</t>
  </si>
  <si>
    <t>Clasificación de residuos</t>
  </si>
  <si>
    <t>Clasificación de residuos por tipo, clase y forma de eliminación final</t>
  </si>
  <si>
    <t>Pesaje y medición</t>
  </si>
  <si>
    <t>Contamos con balanzas para registrar las medidas y cantidades de residuos generados y eliminados.</t>
  </si>
  <si>
    <t>Monitoreo de flujo</t>
  </si>
  <si>
    <t>Cockpit de Medio Ambiente que centraliza todas nuestras informaciones de residuos por operación y tipo de operación</t>
  </si>
  <si>
    <t>Análisis de impacto ambiental</t>
  </si>
  <si>
    <t>Las áreas críticas realizan un mapeo de Aspectos e Impactos Ambientales, identificando las actividades esenciales y sus posibles impactos.</t>
  </si>
  <si>
    <t>Informes de conformidad</t>
  </si>
  <si>
    <t>Informes de conformidad de auditorías internas y externas, así como nuestros checklists, que puntúan siempre que observamos algo diferente en nuestras rondas operativas.</t>
  </si>
  <si>
    <t>Impartimos anualmente los Entrenamientos de Aspectos e Impactos Ambientales, al tiempo que abordamos temas de gestión ambiental en los eventos anuales de nuestro calendario (Día del Árbol, Día Mundial del Agua, Semana del Medio Ambiente, lives, etc.).</t>
  </si>
  <si>
    <t>Mejoras continuas</t>
  </si>
  <si>
    <t>Las Comisiones Internas de Agua, Residuos y Energía trabajan en oportunidades y formas de optimizar la gestión, tanto en términos de indicadores ambientales de desempeño como de la gestión ambiental de nuestras operaciones.</t>
  </si>
  <si>
    <t>GRI 306-3. Residuos generados</t>
  </si>
  <si>
    <t>Peso total de residuos (excepto efluentes) en las actividades propias de la empresa</t>
  </si>
  <si>
    <t>Residuos peligrosos¹</t>
  </si>
  <si>
    <t>Cantidad generada (toneladas)</t>
  </si>
  <si>
    <t>Residuos no peligrosos</t>
  </si>
  <si>
    <t>Vidrio</t>
  </si>
  <si>
    <t>Plástico</t>
  </si>
  <si>
    <t>Papel/Cartón</t>
  </si>
  <si>
    <t>Metal</t>
  </si>
  <si>
    <t>Otros no peligrosos</t>
  </si>
  <si>
    <t>¹Optamos por no detallar los residuos peligrosos para mantener la misma lógica que en los ciclos anteriores.</t>
  </si>
  <si>
    <t>²Los totales de residuos de 2022, 2023 y 2024 se han actualizado tras un proceso de depuración y consolidación de las bases de datos, sin que esto implique modificaciones en la metodología o en el alcance del reporte (GRI 2-4).</t>
  </si>
  <si>
    <t>Consolidado</t>
  </si>
  <si>
    <t>2022¹⁴</t>
  </si>
  <si>
    <t>2023¹⁴</t>
  </si>
  <si>
    <t>2024²⁴</t>
  </si>
  <si>
    <t>Residuos peligrosos</t>
  </si>
  <si>
    <t>¹En 2023, el alcance abarcó la totalidad de las operaciones, incluyendo plantas productivas, centros de distribución, áreas administrativas y fabricantes tercerizados de todas las marcas. Para el caso de terceros, los datos reportados integran a los fabricantes externos cuya producción total del año se destinó en un 80% o más a las marcas Natura y Avon. Se excluyeron las operaciones minoristas.
²En 2024, se consideraron todas las operaciones directas, incluyendo plantas productivas, centros de distribución y la unidad administrativa NASP. El indicador excluyó las operaciones de venta al por menor y los fabricantes tercerizados.
³En 2025, los datos contemplan los residuos cuyo destino final fue el reciclaje, la circularidad, el confinamiento en vertederos, o la incineración con y sin recuperación de energía.
⁴Los totales de residuos de 2022, 2023 y 2024 se han actualizado tras un proceso de depuración y consolidación de las bases de datos, sin que esto implique modificaciones en la metodología o en el alcance del reporte (GRI 2-4).</t>
  </si>
  <si>
    <t>GRI 306-4. Residuos no destinados a eliminación final</t>
  </si>
  <si>
    <t>En 2025, Natura logró evitar la generación de 214,60 toneladas de residuos relacionadas con el proyecto de reutilización de cajas de cartón corrugado en el Centro de Distribución de Cabreúva. La metodología de las acciones implicó el establecimiento de un cálculo de referencia, utilizando datos de monitoreo de residuos de 2024.
 Entre las estrategias para calcular los residuos evitados, la Compañía realizó el mapeo del flujo de residuos, la definición de métricas específicas de residuos, la reducción en la fuente y la implementación de prácticas de reciclaje y reutilización. La gestión de residuos peligrosos, el cumplimiento de certificaciones y estándares, la evaluación de costos asociados a la gestión de residuos y el uso de tecnologías de monitoreo también fueron componentes clave de esta metodología.
 Estas acciones forman parte del compromiso continuo de Natura con la sostenibilidad y la minimización del impacto ambiental de sus operaciones.</t>
  </si>
  <si>
    <t>Total de residuos no destinados a eliminación final¹, en toneladas métricas (t):</t>
  </si>
  <si>
    <t>¹Por “eliminación final” se entiende el envío a relleno sanitario y la incineración con recuperación de energía.</t>
  </si>
  <si>
    <t>Peso total de residuos no destinados a disposición final, por operación de recuperación, en toneladas métricas (t):</t>
  </si>
  <si>
    <t xml:space="preserve">Tipo de recuperación </t>
  </si>
  <si>
    <t>Peso total dentro de la organización</t>
  </si>
  <si>
    <t>Peso total fuera de la organización</t>
  </si>
  <si>
    <t>Preparación para la reutilización</t>
  </si>
  <si>
    <t>Reciclaje</t>
  </si>
  <si>
    <t>¹En 2025, el reporte se ajustó debido a la adecuación en la clasificación 'Fuera de la organización' de los residuos generados y destinados externamente por Natura (GRI 2-4). Para la categoría 'Fuera de la organización', se consideraron aquellos residuos no destinados a disposición final que son gestionados por la Compañía en instalaciones ajenas a sus operaciones directas.</t>
  </si>
  <si>
    <t>Peso total de residuos (peligrosos y no peligrosos) no destinados a disposición final, por operación de recuperación, en toneladas métricas (t):</t>
  </si>
  <si>
    <t>GRI 306-5. Residuos destinados a eliminación final</t>
  </si>
  <si>
    <t>Peso total de residuos destinados a eliminación final, en toneladas métricas (t)</t>
  </si>
  <si>
    <t>Otros no peligros</t>
  </si>
  <si>
    <t>Peso total de residuos peligrosos destinados a eliminación final, por operación de recuperación, en toneladas métricas (t)</t>
  </si>
  <si>
    <t>Tipo de recuperación²</t>
  </si>
  <si>
    <t>Peso total dentro de la organización (t)</t>
  </si>
  <si>
    <t>Peso total fuera de la organización (t)</t>
  </si>
  <si>
    <t>Total (t)</t>
  </si>
  <si>
    <t>Incineración (con recuperación de energía)</t>
  </si>
  <si>
    <t>Incineración (sin recuperación de energía)</t>
  </si>
  <si>
    <t>Confinamiento en relleno sanitario</t>
  </si>
  <si>
    <t>¹La información reportada bajo la categoría 'Fuera de la organización' hace referencia a los residuos generados por Natura que son entregados a terceros. Durante 2025, este indicador fue objeto de reexpresión con el fin de alinear los criterios de reporte con la clasificación oficial de generación y destino final de los residuos de la Compañía (GRI 2-4).</t>
  </si>
  <si>
    <t>²No se registran métodos alternativos de disposición final.</t>
  </si>
  <si>
    <t>Peso total de residuos no peligrosos destinados a eliminación final, por operación de recuperación, en toneladas métricas (t)</t>
  </si>
  <si>
    <t>Peso total de residuos peligrosos y no peligrosos destinados a eliminación final, por operación de recuperación, en toneladas métricas (t)</t>
  </si>
  <si>
    <r>
      <rPr>
        <b/>
        <sz val="8"/>
        <color rgb="FF5C2212"/>
        <rFont val="Verdana"/>
        <family val="2"/>
      </rPr>
      <t>Nota:</t>
    </r>
    <r>
      <rPr>
        <sz val="8"/>
        <color rgb="FF5C2212"/>
        <rFont val="Verdana"/>
        <family val="2"/>
      </rPr>
      <t xml:space="preserve"> Anualmente se establecen metas internas de desempeño para los indicadores ambientales, incluyendo la gestión de residuos. Estos objetivos se definen de manera individual para cada centro operativo, siendo responsabilidad de cada unidad el seguimiento y control de sus métricas para cumplir con las metas fijadas por el área de Medio Ambiente al inicio del ciclo. A su vez, estos compromisos locales consolidan las metas macrorregionales, las cuales son supervisadas por el área corporativa responsable, encargada también de brindar soporte técnico a las operaciones.</t>
    </r>
  </si>
  <si>
    <t>GRI 301-1. Materiales usados, desglosados por peso o volumen</t>
  </si>
  <si>
    <t>En 2025, Natura utilizó 55.609 toneladas de materiales en la producción y el envasado de sus principales productos, de las cuales 40.985 toneladas fueron de materiales no renovables y 14.623 toneladas de materiales renovables. Los datos se informan con respecto a su peso y consideran las unidades vendidas en la categoría de belleza, incluyendo los componentes de envases primarios y secundarios.
La gestión de materiales se rige por los principios del ecodiseño y por la estrategia de circularidad de la empresa, centrándose en la reducción del uso de insumos vírgenes, principalmente los de origen fósil, y en el aumento de la utilización de materiales renovables con menor impacto ambiental. En este contexto, Natura incorpora criterios de sostenibilidad desde la concepción de los envases, de manera de promover la optimización del uso de recursos, la reciclabilidad y el uso de materias primas de origen renovable, como el plástico verde.
Este enfoque posibilita un progreso constante en el desarrollo de envases más sostenibles y en la reducción del impacto ambiental a lo largo de todo el ciclo de vida de los productos.</t>
  </si>
  <si>
    <t>Materiales usados para producir y embalar los principales productos y servicios de la organización (t):</t>
  </si>
  <si>
    <t>Materiales no renovables</t>
  </si>
  <si>
    <t>Otro</t>
  </si>
  <si>
    <t>Subtotal materiales no renovables</t>
  </si>
  <si>
    <t>Materiales renovables</t>
  </si>
  <si>
    <t>Plástico verde</t>
  </si>
  <si>
    <t>Subtotal materiales renovables</t>
  </si>
  <si>
    <t>GRI 301-2. Materias primas o materiales reciclados utilizados</t>
  </si>
  <si>
    <t>En 2025, del total de materias primas utilizadas por Natura, el 11,7% correspondía a materiales reciclados, según mediciones directas y considerando las unidades vendidas en la categoría de belleza. Nuestro objetivo es ampliar el uso de materiales reciclados posconsumo en nuestros envases. Por ese motivo, desarrollamos un roadmap de proyectos, con la participación del área de Marketing, centrada en la viabilidad técnica y en la ampliación de la escala de soluciones que incorporan contenido reciclado a nuestros envases.</t>
  </si>
  <si>
    <t>Porcentaje de materias primas o materiales reciclados utilizados en la fabricación de sus principales productos y servicios:</t>
  </si>
  <si>
    <t>Materia prima</t>
  </si>
  <si>
    <t>Total¹</t>
  </si>
  <si>
    <t>¹El porcentaje se calcula a partir de la relación entre el volumen de materiales reciclados integrados y el volumen total de materias primas consumidas durante el periodo.</t>
  </si>
  <si>
    <t>²El valor de 2024 se ha revisado con fines de comparabilidad, debido a la inclusión de variables que no se habían contemplado originalmente en la línea "Total". Este ajuste garantiza una mayor exhaustividad y consistencia en la información histórica (GRI 2-4).</t>
  </si>
  <si>
    <t>ESG A02. Envases plásticos</t>
  </si>
  <si>
    <t>La gestión de los envases de plástico es un pilar fundamental de la estrategia de economía circular de Natura y se centra en la reducción de su huella ambiental y en el uso de materiales reciclados. Para 2025, la empresa definió como meta el peso total de 18.049 toneladas para todos sus envases de plástico, así como que el 21,3% de esta composición procediera de fuentes recicladas posconsumo (PCR). Estos objetivos se alcanzaron durante el periodo, lo que demuestra disciplina en la ejecución operativa y un avance constante en la agenda de circularidad, que incluye la ampliación del uso de PCR y el desarrollo de envases más reciclables.</t>
  </si>
  <si>
    <t>Peso total (t) de todos los envases de plástico</t>
  </si>
  <si>
    <t>Porcentaje de envases de plástico reciclables (como porcentaje del peso total de todos los envases de plástico)</t>
  </si>
  <si>
    <t>Porcentaje de envases de plástico compostables (como porcentaje del peso total de todos los envases de plástico)</t>
  </si>
  <si>
    <t>Porcentaje del contenido reciclado en los envases de plástico de la empresa (como porcentaje del peso total de todos los envases de plástico)</t>
  </si>
  <si>
    <t>CG-HP-250a.4. Ventas de productos desarrollados con principios de química verde</t>
  </si>
  <si>
    <t>En 2025, el 84% de los ingresos de Natura provinieron de productos con atributos de la sostenibilidad, los cuales reciben el nombre de Green Revenue (Ingresos verdes), mientras que el 70% se relacionó con productos con menor intensidad de carbono, denominados Low-carbon Revenue (Ingresos de bajo carbono). Estos indicadores reflejan la incorporación de criterios ambientales, sociales y de seguridad de los productos al portafolio, con el objetivo de reducir los impactos a lo largo del ciclo de vida.
 Para el cálculo de Green Revenue, se consideran los productos que incorporan atributos como posibilidad de recarga y uso de materias primas con certificaciones reconocidas, como la RSPO (Roundtable on Sustainable Palm Oil, relacionada con la producción sostenible de aceite de palma) y la UEBT (Union for Ethical BioTrade, relacionada con el suministro ético de insumos de la biodiversidad), así como alcohol orgánico, material reciclado posconsumo (MRPC) y plástico de origen renovable, como el polietileno verde derivado de la caña de azúcar, además de insumos provenientes de la biodiversidad brasileña.
 Los ingresos por productos con menor intensidad de carbono incluyen artículos con atributos como recarga, uso de aceite de palma certificado por la RSPO, alcohol orgánico, material reciclado posconsumo (MRPC) y plástico de fuente renovable, lo que refleja las iniciativas destinadas a reducir las emisiones de gases de efecto invernadero a lo largo del ciclo de vida de los productos.</t>
  </si>
  <si>
    <t>GRI 301-3. Productos y sus respectivos envases recuperados</t>
  </si>
  <si>
    <t>Porcentaje de productos y sus envases reaprovechados para cada categoría de producto¹:</t>
  </si>
  <si>
    <t>Productos</t>
  </si>
  <si>
    <t>Total de reutilización</t>
  </si>
  <si>
    <r>
      <rPr>
        <b/>
        <sz val="9"/>
        <color rgb="FF5C2212"/>
        <rFont val="Verdana"/>
        <family val="2"/>
      </rPr>
      <t xml:space="preserve">Programa Elos: </t>
    </r>
    <r>
      <rPr>
        <sz val="9"/>
        <color rgb="FF5C2212"/>
        <rFont val="Verdana"/>
        <family val="2"/>
      </rPr>
      <t>En 2025, recuperamos 17.900 toneladas de materiales de envase posconsumo en Natura a través del Programa Elos, una iniciativa dedicada al desarrollo de cadenas de reciclaje y a la articulación con cooperativas de recolectores de materiales posconsumo, evaluando las condiciones comerciales, los criterios de precio justo y los aspectos sociales. La cantidad de recolectores que participaron en el proyecto ascendió a 2.506.</t>
    </r>
  </si>
  <si>
    <t>CG-HP-410a.1. Gestión del ciclo de vida del envase</t>
  </si>
  <si>
    <t>Peso total del envase, porcentaje elaborado con materiales reciclados o renovables y porcentaje reciclable, reutilizable o compostable:</t>
  </si>
  <si>
    <t>Variable¹</t>
  </si>
  <si>
    <t>Peso total del envase (t)</t>
  </si>
  <si>
    <t>Tonelaje hecho de materiales reciclados o renovables</t>
  </si>
  <si>
    <t>Porcentaje hecho de materiales reciclados o renovables</t>
  </si>
  <si>
    <t>Tonelaje hecho de materiales reutilizables, reciclables o compostables</t>
  </si>
  <si>
    <t>Porcentaje hecho con materiales reutilizables, reciclables o compostables</t>
  </si>
  <si>
    <t>¹Se incluyen todos los materiales (plástico, papel, vidrio, metal y otros).</t>
  </si>
  <si>
    <t>²Se excluyen del cálculo los productos no cosméticos y los obsequios, lo que asegura el foco en la principal categoría.</t>
  </si>
  <si>
    <t>CG-HP-410a.2. Gestión del ciclo de vida del envase</t>
  </si>
  <si>
    <t>La Sostenibilidad está integrada en el proceso de desarollo de nuevos productos mediante una gestión específica y herramientas de alta precisión. El Comité de Ecodiseño opera como un equipo multidisciplinario que evalúa y valida iniciativas orientadas a optimizar el desempeño ambiental del portafolio, promoviendo una visión sistémica entre las áreas de Investigación y Desarrollo (I+D), Abastecimiento y Sustentabilidad. Asimismo, la organización implementa la Calculadora Ambiental, una herramienta estratégica que permite comparar diferentes rutas de ecodiseño en tiempo real, midiendo el impacto de cada opción y orientando el desarrollo hacia alternativas más eficientes. Este enfoque establece la reducción de la huella ambiental como un criterio técnico mandatorio en la innovación de productos, impulsando la máxima eficiencia a lo largo de todo su ciclo de vida.
Si bien los plásticos de uso único son poco representativos en el portafolio, entendemos la gravedad de la problemática de este tipo de envase y sus impactos en el ambiente. De esta manera, nos esforzamos por eliminar los plásticos de uso único, desarrollando opciones de papel para el blíster de maquillaje. Por ejemplo, eliminamos el plástico protector de Kaiak Océano, el flowpack de los jabones de Fechas Conmemorativas y reemplazamos el plástico protector de obsequios de Fechas Conmemorativas por papel. Natura continúa estudiando alternativas para los plásticos de uso único que aún quedan en su portafolio. El cambio más reciente fue la remoción del plástico protector de las cajas de la línea Chronos.</t>
  </si>
  <si>
    <t>ESG A04. Análisis del Ciclo de Vida (ACV)</t>
  </si>
  <si>
    <t>La Evaluación del Ciclo de Vida (ACV) de Natura abarca impactos relacionados con la utilización de recursos, las consecuencias ecológicas y la salud humana, en línea con la metodología de la Huella Ambiental del Producto (PEF). Consideramos el uso de recursos minerales y metálicos y los recursos fósiles, además de los temas de uso de la tierra y del agua. Con respecto a las consecuencias ecológicas, la evaluación contempla la acidificación, el material particulado, la ecotoxicidad en el agua dulce, la eutrofización (marina, agua dulce y terrestre), la destrucción de la capa de ozono, la formación fotoquímica de ozono y los cambios climáticos. Por otra parte, en lo que respecta a la salud humana, se evalúan los impactos de la toxicidad humana (efectos cancerígenos y no cancerígenos) y radiación ionizante. Nuestra principal metodología es la ACV, en línea con los estándares internacionales, y complementamos ese enfoque con el uso de herramientas internas específicas, como calculadoras ambientales, para determinadas aplicaciones.
 El enfoque de ACV de la Compañía combina análisis completos y simplificados. Los análisis completos se realizan con base en estándares como ISO 14040 y PEF, con una estructura de dos niveles, que forma parte de una visión corporativa agregada (indicador iP&amp;L, Integrated Profit &amp; Loss) y una gestión detallada a nivel de producto, por medio de herramienta de ecodiseño. Actualmente, este análisis cubre el 84,75% de las fórmulas de la empresa y tenemos planes de expansión para incluir envases y el resto del portafolio.
 Los análisis simplificados se concentran principalmente en la huella de carbono y cubren todo el ciclo de vida de los productos (“de la cuna a la tumba”), al tiempo que apoyan el compromiso de cero emisiones netas de la empresa. Este programa también cubre el 15,25% restante del portafolio en América Latina y se utiliza para guiar acciones concretas de reducción de emisiones de gases de efecto invernadero en la cadena de valor.</t>
  </si>
  <si>
    <r>
      <rPr>
        <u/>
        <sz val="8"/>
        <color rgb="FF1155CC"/>
        <rFont val="Verdana"/>
        <family val="2"/>
      </rPr>
      <t xml:space="preserve">Si desea obtener más informaciones acerca de la Evaluación del Ciclo de Vida, acceda a nuestro </t>
    </r>
    <r>
      <rPr>
        <sz val="8"/>
        <rFont val="Verdana"/>
        <family val="2"/>
      </rPr>
      <t>ESG Scorecard.</t>
    </r>
  </si>
  <si>
    <t>Quiénes somos</t>
  </si>
  <si>
    <t>GRI 2-7. Empleados</t>
  </si>
  <si>
    <t>Natura presenta la plantilla de personal relativa al ejercicio de 2025, en pleno cumplimiento de la norma técnica que regula la divulgación de informaciones sobre personas colaboradoras por región y género. Al cierre del ejercicio, la Compañía contaba con un total de 13 937 personas colaboradoras, la mayoría de las cuales son de género femenino: 8564 mujeres, 5364 hombres y 9 profesionales con género no declarado. La distribución geográfica detallada del headcount revela la concentración de 8602 personas colaboradoras en Brasil, 1904 en México, 1678 en Argentina, 621 en Colombia, 598 en Chile, 314 en Perú, 193 en Ecuador y 21 en Uruguay, además de 3 profesionales en Estados Unidos y otros 3 en Francia. Países como El Salvador, Guatemala, Honduras, Malasia, Nicaragua, Panamá y República Dominicana finalizaron el período con informe cero de personas colaboradoras, debido a reestructuraciones estratégicas.
Este panorama refleja una reducción del 6 % en el headcount total de la empresa, en comparación con el ejercicio de 2024, y representa una disminución de 869 puestos de trabajo. Esta variación se explica principalmente debido a la conclusión de la venta de las operaciones de Avon en los países que forman parte del bloque CARD (El Salvador, Guatemala, Honduras, Nicaragua, Panamá y República Dominicana), que tuvo lugar en octubre de 2025 y representó un 4 % de la reducción total, con la rescisión de 661 puestos de trabajo. Además, finalizó sus operaciones en Malasia a lo largo del año y promovió una optimización de sus estructuras en Argentina, lo que resultó en la reducción de 170 personas colaboradoras en ese mercado. En sentido inverso, Brasil presentó un crecimiento neto de 120 personas colaboradoras, evolución esta que refleja en forma directa la expansión del frente de comercio minorista en el país.
En 2026, como parte de la simplificación de sus operaciones y del mayor aprovechamiento de la inteligencia de datos, la Compañía avanzó hacia una organización más ágil, eficiente y con menores costos, con una reducción de aproximadamente 1.400 puestos, equivalente a cerca del 25% de la plantilla administrativa.</t>
  </si>
  <si>
    <t>Cantidad total de empleados por región y género</t>
  </si>
  <si>
    <t>Empleados por región y género</t>
  </si>
  <si>
    <t>Hombres</t>
  </si>
  <si>
    <t>Mujeres</t>
  </si>
  <si>
    <t>No declarado</t>
  </si>
  <si>
    <t>Argentina</t>
  </si>
  <si>
    <t>Chile</t>
  </si>
  <si>
    <t>Colombia</t>
  </si>
  <si>
    <t>El Salvador</t>
  </si>
  <si>
    <t>Ecuador</t>
  </si>
  <si>
    <t>Estados Unidos</t>
  </si>
  <si>
    <t>Francia</t>
  </si>
  <si>
    <t>Guatemala</t>
  </si>
  <si>
    <t>Honduras</t>
  </si>
  <si>
    <t>Malasia</t>
  </si>
  <si>
    <t>México</t>
  </si>
  <si>
    <t>Nicaragua</t>
  </si>
  <si>
    <t>Panamá</t>
  </si>
  <si>
    <t>Perú</t>
  </si>
  <si>
    <t>República Dominicana</t>
  </si>
  <si>
    <t>Uruguay</t>
  </si>
  <si>
    <t>¹No considera los datos de Malasia.</t>
  </si>
  <si>
    <t>Cantidad total de empleados por tipo de contrato y género</t>
  </si>
  <si>
    <t>Empleados por tipo de contrato y género</t>
  </si>
  <si>
    <t>Plazo indeterminado</t>
  </si>
  <si>
    <t>Plazo determinado</t>
  </si>
  <si>
    <t>No declarados</t>
  </si>
  <si>
    <t>Cantidad total de empleados por tipo de contrato y región</t>
  </si>
  <si>
    <t>Empleados por tipo de contrato y región</t>
  </si>
  <si>
    <t>Cantidad total de empleados por tipo de empleo y género</t>
  </si>
  <si>
    <t>Empleados por tipo de empleo y género</t>
  </si>
  <si>
    <t>Jornada completa</t>
  </si>
  <si>
    <t>Media jornada</t>
  </si>
  <si>
    <t>Cantidad total de empleados por tipo de empleo y región</t>
  </si>
  <si>
    <t>Región</t>
  </si>
  <si>
    <t>GRI 2-8. Trabajadores que no son colaboradores</t>
  </si>
  <si>
    <t>En Natura, reconocemos que nuestra excelencia operativa depende de una red extendida de asociados que comparten nuestros valores de integridad. En 2025, consolidamos la actuación de nuestra área de Gestión de Terceros, que actualmente monitorea una media anual de 1300 profesionales dedicados al soporte administrativo, lo que representa una parte del total de empleados externos a tiempo completo. 
Más que un simple control numérico, priorizamos el compliance documental y laboral utilizando herramientas digitales para monitorear las condiciones éticas y legales en las que actúa cada prestador de servicios. Nos encontramos en una trayectoria hacia una mayor madurez, implementando auditorías preventivas y mediciones de desempeño a lo largo de toda la trayectoria laboral para asegurarnos de que nuestra mano de obra no colaboradora crezca en sintonía con nuestra cultura de transparencia y respeto. No se han detectado variaciones significativas en el número de trabajadores durante el período analizado.</t>
  </si>
  <si>
    <t>202-2. Proporción de miembros del directorio contratados en la comunidad local</t>
  </si>
  <si>
    <t>Miembros del directorio contratados en la comunidad local</t>
  </si>
  <si>
    <r>
      <rPr>
        <b/>
        <sz val="8"/>
        <color rgb="FF5C2212"/>
        <rFont val="Verdana"/>
        <family val="2"/>
      </rPr>
      <t>Nota:</t>
    </r>
    <r>
      <rPr>
        <sz val="8"/>
        <color rgb="FF5C2212"/>
        <rFont val="Verdana"/>
        <family val="2"/>
      </rPr>
      <t xml:space="preserve"> En Natura, definimos el término "directorio" como los directores ejecutivos. Aunque todos ellos son contratados en Brasil, país considerado como comunidad local, la composición de 2025 incluye a un director de otra nacionalidad. Además, consideramos que Operaciones y Logística son unidades operativas importantes.</t>
    </r>
  </si>
  <si>
    <t>GRI 405-1. Diversidad en los órganos de gobernanza y empleados</t>
  </si>
  <si>
    <t>Porcentaje de miembros del Consejo¹ organizados por género, grupo de edad y raza</t>
  </si>
  <si>
    <t>Grupo de edad</t>
  </si>
  <si>
    <t>Menos de 30 años</t>
  </si>
  <si>
    <t>Entre 30 y 50 años</t>
  </si>
  <si>
    <t>Más de 50 años</t>
  </si>
  <si>
    <t>Color/Raza</t>
  </si>
  <si>
    <t>Blanca</t>
  </si>
  <si>
    <t>Negra</t>
  </si>
  <si>
    <r>
      <rPr>
        <sz val="8"/>
        <color rgb="FF5C2212"/>
        <rFont val="Verdana"/>
        <family val="2"/>
      </rPr>
      <t xml:space="preserve">¹Si desea obtener más informaciones acerca de la Gobernanza Corporativa y la composición actual del Consejo Administrativo, acceda al </t>
    </r>
    <r>
      <rPr>
        <u/>
        <sz val="8"/>
        <color rgb="FF5C2212"/>
        <rFont val="Verdana"/>
        <family val="2"/>
      </rPr>
      <t>sitio web de Relaciones con Inversionistas</t>
    </r>
    <r>
      <rPr>
        <sz val="8"/>
        <color rgb="FF5C2212"/>
        <rFont val="Verdana"/>
        <family val="2"/>
      </rPr>
      <t>.</t>
    </r>
  </si>
  <si>
    <t>Porcentaje de empleados¹, por categoría funcional y género</t>
  </si>
  <si>
    <t>Categoría funcional</t>
  </si>
  <si>
    <t>Unidad</t>
  </si>
  <si>
    <t>Vicepresidencia</t>
  </si>
  <si>
    <t>Número</t>
  </si>
  <si>
    <t>6</t>
  </si>
  <si>
    <t>0</t>
  </si>
  <si>
    <t>Directorio</t>
  </si>
  <si>
    <t>Gerencia</t>
  </si>
  <si>
    <t>Puestos de jefatura/coordinación</t>
  </si>
  <si>
    <t>Administrativo</t>
  </si>
  <si>
    <t>Operativo</t>
  </si>
  <si>
    <t>Trainee²</t>
  </si>
  <si>
    <t>Porcentaje de empleados¹ por categoría funcional y grupo de edad</t>
  </si>
  <si>
    <t>¹No considera al CEO.
²En 2024 y 2025, no se registraron personas colaboradoras en la categoría de trainee debido a procesos de movilidad interna y a la no apertura de nuevos programas en esos años.</t>
  </si>
  <si>
    <t>Porcentaje de empleados² de grupos minoritarios o vulnerables, por categoría funcional¹</t>
  </si>
  <si>
    <t>Grupo minoritario</t>
  </si>
  <si>
    <t>Personas negras</t>
  </si>
  <si>
    <t>Presidencia/vicepresidencia</t>
  </si>
  <si>
    <t>Trainees</t>
  </si>
  <si>
    <t>Personas LGBTQIA+</t>
  </si>
  <si>
    <t>Personas con discapacidad</t>
  </si>
  <si>
    <t>¹ No considera al CEO.
² Porcentaje calculado en función de la representatividad del grupo dentro del total de empleados que ocupan el mismo cargo.</t>
  </si>
  <si>
    <r>
      <rPr>
        <b/>
        <sz val="8"/>
        <color rgb="FF5C2212"/>
        <rFont val="Verdana"/>
        <family val="2"/>
      </rPr>
      <t>Nota:</t>
    </r>
    <r>
      <rPr>
        <sz val="8"/>
        <color rgb="FF5C2212"/>
        <rFont val="Verdana"/>
        <family val="2"/>
      </rPr>
      <t xml:space="preserve"> Recopilamos la categoría "Otros", contemplando a las personas colaboradoras que se autodeclararon en grupos no específicos en las categorías enumeradas. El grupo asciende a 52 profesionales, que representan el 0,37 % de la mano de obra total, con la siguiente distribución por categoría funcional: Gerencia (dos personas colaboradoras; 0,18 %) y Jefatura/coordinación (siete personas colaboradoras: 0,39 %). No hay representación a niveles de Directorio o Vicepresidencia. Administrativo (23; 0,65 %), Personal de ventas (14; 0,42 %) y Operativo (seis; 0,15 %).</t>
    </r>
  </si>
  <si>
    <t>ESG S02. Perfil del Equipo de Colaboradores</t>
  </si>
  <si>
    <t>En 2025, Natura dio un paso adelante en cuanto a la transparencia y al monitoreo de sus indicadores de diversidad en las áreas estratégicas. Nuestro portafolio de STEM (Science, Technology, Engineering and Mathematics, o Ciencias, Tecnología, Ingeniería y Matemáticas) refleja la fuerza de la innovación femenina, dado que las mujeres lideran áreas como Investigación y Desarrollo (I+D) y Finanzas. En las funciones generadoras de ingresos, Omni (estrategia omnicanal) y D2C (Direct to Consumer, o venta directa al consumidor), las mujeres ocupan el 66 % de los puestos de gestión, consolidando así una pipeline de liderazgo femenino preparada para enfrentar los desafíos de la belleza regenerativa.
 En el pilar de igualdad racial, ratificamos nuestro compromiso de ampliar la representación en todos los niveles. Actualmente, los profesionales negros y afrodescendientes representan más de una cuarta parte de la plantilla total y nuestra meta es garantizar que esta representación se refleje equitativamente en los puestos de gestión, donde actualmente ocupan el 14,4 %. Por medio de programas de desarrollo y revisión de procesos de sucesión, trabajamos para eliminar las barreras históricas y construir un liderazgo que refleje la pluralidad de la sociedad latinoamericana.</t>
  </si>
  <si>
    <t>Cantidad de puestos, por género</t>
  </si>
  <si>
    <t>Hombre</t>
  </si>
  <si>
    <t>Mujer</t>
  </si>
  <si>
    <t>Puestos STEM</t>
  </si>
  <si>
    <t>TI</t>
  </si>
  <si>
    <t>Finanzas</t>
  </si>
  <si>
    <t>Cadena de suministro</t>
  </si>
  <si>
    <t>I+D</t>
  </si>
  <si>
    <t>Ingeniería</t>
  </si>
  <si>
    <t>Cargos de gestión en funciones generadoras de ingresos¹</t>
  </si>
  <si>
    <t>¹Se consideraron las áreas de Negocios (Brasil e Hispana), Omni D2C y Nuevos Negocios (Bluma, Pay Credit y cobranza). Se excluyeron las funciones de apoyo, como RR. HH., TI, Departamento Jurídico, etc.</t>
  </si>
  <si>
    <t>El personal se clasificó en función de su autodeclaración racial y ética o por su nacionalidad.</t>
  </si>
  <si>
    <t>Raza/etnia</t>
  </si>
  <si>
    <t>Participación en la
 plantilla total</t>
  </si>
  <si>
    <t>Participación en todos los 
 cargos de gestión</t>
  </si>
  <si>
    <t>Blanco</t>
  </si>
  <si>
    <t>Negro/mestizo</t>
  </si>
  <si>
    <t>Mestizo</t>
  </si>
  <si>
    <t>Amarillo</t>
  </si>
  <si>
    <t>Indígena</t>
  </si>
  <si>
    <t>Hispánico</t>
  </si>
  <si>
    <t>Afrodescendiente</t>
  </si>
  <si>
    <t>Otros</t>
  </si>
  <si>
    <r>
      <rPr>
        <b/>
        <sz val="8"/>
        <color rgb="FF5C2212"/>
        <rFont val="Verdana"/>
        <family val="2"/>
      </rPr>
      <t xml:space="preserve">Nota: </t>
    </r>
    <r>
      <rPr>
        <sz val="8"/>
        <color rgb="FF5C2212"/>
        <rFont val="Verdana"/>
        <family val="2"/>
      </rPr>
      <t>Los datos presentados corresponden a la plantilla activa de personas colaboradoras de Natura al 31 de diciembre de 2025. Los criterios para los cargos de gestión incluyen a los profesionales de nivel de gerencia o superior (gerentes y superiores) que desempeñan eficazmente funciones de gestión.</t>
    </r>
  </si>
  <si>
    <t>Contrataciones y rotación</t>
  </si>
  <si>
    <t>GRI 401-1. Nuevas contrataciones y rotación de empleados</t>
  </si>
  <si>
    <t>En 2025, Natura gestionó su capital humano centrándose en la eficiencia operativa y en la renovación estratégica. Con una plantilla de 13.476 personas colaboradoras con contrato de plazo indeterminado, mantuvimos una tasa de rotación del 17,78 %, en un año marcado por importantes transiciones, como la enajenación de las operaciones CARD. Nuestro personal continúa siendo predominantemente femenino (61 %), con una tasa de rotación equilibrada entre géneros.
 Priorizamos el desarrollo profesional y logramos una tasa de ascensos internos del  35,82%, donde se destaca el grupo de edad de 30 a 50 años, donde la tasa llega al 43,29 %. Aunque el turnover entre talentos menores de 30 años es mayor (32,82 %), lo que refleja la dinámica natural de la entrada al mercado, mantenemos una base estable de profesionales experimentados (mayores de 50 años) con una rotación muy baja (12,01 %). Estos indicadores ratifican nuestro compromiso de equilibrar la agilidad organizacional con la retención de competencias clave.</t>
  </si>
  <si>
    <t>Cantidad total de empleados contratados, desvinculados y tasa de rotación, por grupo de edad</t>
  </si>
  <si>
    <t>Total de empleados¹</t>
  </si>
  <si>
    <t>Contrataciones²</t>
  </si>
  <si>
    <t>Aprovechamiento 
 interno (%)³</t>
  </si>
  <si>
    <t>Desvinculaciones 
 voluntarias⁴</t>
  </si>
  <si>
    <t>Tasa de 
 rotación (%)⁵</t>
  </si>
  <si>
    <t>Tasa de 
 rotación (%)⁵ ⁶</t>
  </si>
  <si>
    <t>Cantidad total de empleados contratados, desvinculados y tasa de rotación, por género</t>
  </si>
  <si>
    <t>¹ Para el total de personas colaboradoras, se consideró el headcount del cierre de diciembre. Para el año 2025, se consideraron solo los contratos por plazo indeterminado.
² Para las nuevas contrataciones y la rotación, se consideró el headcount de personas colaboradoras con contrato permanente, excluyendo pasantes, aprendices, trainees y temporarios.
³ Base de cálculo para la tasa de aprovechamiento: total de puestos ocupados por empleados / número total de puestos vacantes durante el año. El porcentaje del "Total" se calcula de la misma manera.
⁴ En el caso de las desvinculaciones voluntarias e involuntarias, se ha tenido en cuenta a los empleados que fueron despedidos o que renunciaron. En cuanto a los empleados que dejaron la empresa, solo se ha tenido en cuenta a los ex empleados que tenían los siguientes tipos de contrato de trabajo: indefinido, expatriados y del Consejo.
⁵ Base de cálculo para tasa de turnover: (contratados + desvinculaciones voluntarioas + desvinculaciones involuntarias / 2) / total de empleados. El porcentaje del "Total" se calcula de la misma manera.
⁶ Los valores se han ajustado para tener en cuenta exclusivamente los contratos por plazo indeterminado, con el fin de ajustarse mejor al objetivo del indicador. (GRI 2-4)</t>
  </si>
  <si>
    <t>Cantidad total de empleados contratados, desvinculados y tasa de rotación, por región</t>
  </si>
  <si>
    <t>ESG S05. Contratación de talentos</t>
  </si>
  <si>
    <t>Natura refuerza su compromiso con la valorización del capital humano como uno de sus activos intangibles más estratégicos, equilibrando la atracción de nuevos talentos con la preservación de su cultura organizacional. En 2025, la Compañía priorizó la eficiencia en los procesos de reclutamiento y la movilidad interna, con el objetivo de fortalecer su propósito. A continuación, se presentan los indicadores de nuevas contrataciones y costos operativos.</t>
  </si>
  <si>
    <t>Nuevas contrataciones</t>
  </si>
  <si>
    <t>Gastos con nuevas contrataciones</t>
  </si>
  <si>
    <t>BRL 8.741.586,00</t>
  </si>
  <si>
    <t>BRL 9.326.000,00</t>
  </si>
  <si>
    <t>Cantidad total de nuevas contrataciones</t>
  </si>
  <si>
    <t>ESG S12. Análisis de Datos de Personas</t>
  </si>
  <si>
    <t>La Compañía utiliza diversas herramientas de People Analytics (PA) para medir el desempeño de los colaboradores, planificar estratégicamente el personal, identificar riesgos de salida y analizar las redes de la organización. Actualmente, el PA constituye uno de los pilares de la Planificación Estratégica del Personal (SWP, Strategic Workforce Planning). Los análisis de datos de los colaboradores permiten identificar tendencias, competencias críticas y prioridades para la gestión de talentos, al tiempo que guían las decisiones sobre el desarrollo, la movilidad, la sucesión y la adquisición de capacidades, que incluyen evaluaciones de build, buy or borrow, en línea con la estrategia de la Compañía.
 En la práctica, el PA ofrece una visión estructurada del personal, incluso el mapeo de competencias, el desempeño, el compromiso y la sucesión. Los análisis forman parte de indicadores múltiples y utilizan modelos analíticos y predictivos para identificar estándares y tendencias en el desplazamiento de talentos, así como señales de riesgo de salida (flight risk). Estos insights brindan apoyo al liderazgo en cuanto a la definición de prioridades y la adopción de medidas enfocadas en la retención de capacidades estratégicas.
 El proceso abarca al personal administrativo, que corresponde al 60,93 % de los colaboradores a tiempo completo a nivel global. Dado que este es el primer año en que se informan datos de People Analytics, no es posible realizar comparaciones con periodos anteriores.</t>
  </si>
  <si>
    <t>ESG S14. Proporción entre el salario base y la remuneración recibida por género y raza</t>
  </si>
  <si>
    <t>En línea con nuestro compromiso con la igualdad salarial de género y racial, Natura mantiene a cero la brecha salarial no explicada entre personas colaboradoras hombres y mujeres (-0,74 %) y entre razas en Brasil (-0,74 %). Estos resultados reflejan el esfuerzo continuo de la empresa por eliminar las diferencias salariales y promover la igualdad de remuneración, lo que posiciona a Natura como un referente en la materia.
 Desde 2020, la metodología utilizada para calcular la brecha salarial compara el salario base de las personas colaboradoras dentro de la Compañía con el salario del mercado para cargos equivalentes, considerando la cualificación, la experiencia, el desempeño, la antigüedad y la localización geográfica. La evaluación se basa en datos recopilados durante el año en curso para su aplicación y tratamiento en el ciclo siguiente. De este modo, los indicadores presentados para 2025 se basan en la información y los movimientos (como ascensos y bajas) consolidados a lo largo de 2024. El análisis salarial se estructura en tres categorías: diferencia salarial pura, que evalúa la diferencia media de salarios entre hombres y mujeres, sin tener en cuenta factores como el cargo o la experiencia; diferencia salarial explicable, que identifica las variaciones de pago justificadas por factores legítimos, como tipo de cargo o nivel jerárquico; y diferencia salarial inexplicable, que refleja disparidades no justificadas, que pueden indicar desigualdad salarial por género, raza o etnia. Se consideran todas las unidades operativas de la empresa en el cálculo, lo que garantiza amplitud de alcance y coherencia.
 Además de medir la brecha salarial, Natura adopta prácticas avanzadas de análisis y corrección de desigualdades, incluso auditorías salariales periódicas para identificar y corregir cualquier disparidad, revisión constante de las políticas de remuneración para eliminar sesgos históricos e integración de evaluaciones de desempeño, competencias y experiencia en la definición de ascensos y ajustes salariales. La empresa también promueve entrenamientos continuos para líderes y gerentes sobre sesgos inconscientes, diversidad e inclusión e implementa una planificación proactiva de carrera para fortalecer los planes de suceción de nuestros talentos femeninos y de minorías raciales. Al combinar un estricto monitoreo cuantitativo con acciones correctivas y preventivas estructuradas, estas prácticas posicionan a Natura como un referente en materia de igualdad salarial y diversidad, consolidando su compromiso con la construcción de una Compañía inclusiva y justa en todos los niveles.</t>
  </si>
  <si>
    <t>Diferencia salarial (brecha actual) entre géneros y razas en la empresa</t>
  </si>
  <si>
    <t>Brecha salarial por género</t>
  </si>
  <si>
    <t>Brecha salarial por raza¹</t>
  </si>
  <si>
    <t>GRI 202-1. Proporción entre el salario más bajo y el salario mínimo local, desglosado por género</t>
  </si>
  <si>
    <t>Natura ratifica su compromiso de promover una remuneración justa y digna para sus personas colaboradoras. Como embajadora del Movimiento por un Salario Digno para el Pacto Global de las Naciones Unidas, la empresa mantiene su alineación con los Objetivos de Desarrollo Sostenible (ODS) para 2025, adoptando metodologías internacionales de referencia para determinar el nivel necesario de ingresos que garanticen condiciones adecuadas de vivienda, alimentación, salud, educación y provisiones para imprevistos. 
Desde 2023, la Compañía promueve el 100 % de cobertura de salario digno para todas sus personas colaboradoras, con lo cual se asegura de que la remuneración sea igual o superior al living wage, ajustado al costo de vida en las diferentes regiones de Brasil y América Hispánica y superior al salario mínimo oficial en los países en los que opera. La política de remuneración de la Compañía establece parámetros que garantizan que los salarios practicados se ajusten a ese compromiso. El modelo de remuneración contempla el salario base, los beneficios, la participación en los beneficios y resultados (PLR), las comisiones y los incentivos a largo plazo (ILP).
En lo relativo a la proporción entre el menor salario pagado y el salario mínimo local, los datos relativos a 2025 señalan que, en las unidades operativas consideradas, el menor salario pagado equivale o es superior al salario mínimo legal vigente. En Brasil, tanto para los hombres como para las mujeres, la relación entre el menor salario pagado y el salario mínimo local corresponde al 100 %. Se observa una situación similar en México, donde esta proporción también corresponde al 100 % para ambos géneros. En Argentina, sin embargo, el menor salario pagado por la Compañía es significativamente superior al salario mínimo nacional, ya que corresponde a más del triple: 372 % para los hombres y 345 % para las mujeres. Estos datos consideran exclusivamente el salario base. La divulgación contempla a los tres países con mayor cantidad de personas colaboradoras al 31 de diciembre de 2025.
Para los trabajadores que no son empleados y realizan actividades relacionadas con Natura, adoptamos un modelo estructurado de gestión de terceros basado en nuestro Código de Conducta de Proveedores, un documento que establece los requisitos obligatorios para cualquier relación comercial. La empresa exige, mediante cláusulas contractuales y procesos de due diligence, que los proveedores y socios garanticen el pago de salarios de acuerdo con, como mínimo, el salario mínimo legal local. Aunque seguimos de cerca el cumplimiento de estas obligaciones, los datos salariales específicos de los socios comerciales no se divulgan públicamente debido a restricciones de confidencialidad comercial y a la autonomía administrativa de nuestros proveedores.
A los efectos de la presentación de este informe, definimos "unidades operativas importantes" en este indicador como aquellas que tienen sede en países más relevantes en términos de presencia organizativa y cantidad de personas colaboradoras. Entre las unidades consideradas están las fábricas y plantas de producción, las oficinas regionales o sucursales, las tiendas minoristas, los centros de distribución, centros de investigación y desarrollo (I+D) y los centros de atención al cliente.</t>
  </si>
  <si>
    <t>ESG S06. Incentivos a Largo Plazo para Personas Colaboradoras</t>
  </si>
  <si>
    <t>Brindamos incentivos a largo plazo a las personas colaboradoras que se encuentran por debajo del nivel de gerencia, que corresponden al 2,16 % de las personas colaboradoras. El cálculo considera la cantidad total de personas colaboradoras al 31 de diciembre de 2025. Los incentivos a largo plazo otorgados en el año del informe (2025) no incluyen metas relacionadas con el desempeño en materia de sostenibilidad.
 Utilizamos instrumentos de remuneración basados ​​en acciones restringidas o en phantom shares (acciones fantasma) para alinear los intereses de las personas colaboradoras con los de los accionistas. Para las personas colaboradoras residentes fiscales en Brasil, el instrumento adoptado son las Unidades de Acciones Restringidas (RSU). Para las personas colaboradoras no residentes fiscales en Brasil, el programa se liquida mediante phantom shares, lo que garantiza la equivalencia económica y el cumplimiento de la legislación local. Ambos planes, Principal y Coinversión, tienen un período de gracia de tres años para hacer efectivos los pagos.
 El público objetivo que se encuentra por debajo del nivel de gestión sénior para este programa de Incentivos a Largo Plazo (ILP) corresponde a empleados a partir del nivel de gerente sénior e incluye a los profesionales que tienen un impacto directo en la ejecución de la estrategia y la sostenibilidad del negocio, condicionado a la permanencia en la empresa y, en el plan de Coinversión, a realizar una inversión equivalente a la contribución de la empresa.
 Los incentivos a largo plazo se pagan, en promedio, luego de un plazo de liquidación de tres años. El modelo comprende el Plan Principal, pagado íntegramente al final del tercer año (cliff), y el Plan de Coinversión, en el que la contribución de Natura se paga en cuotas anuales iguales durante tres años. Ambos mecanismos exigen la permanencia en la empresa de la persona colaboradora durante todo el periodo de gracia (vesting) para que se efectúen los pagos.</t>
  </si>
  <si>
    <t>Desarrollo Humano y Cultura de Aprendizaje</t>
  </si>
  <si>
    <t>GRI 404-1. Promedio de horas de capacitación por año, por empleado</t>
  </si>
  <si>
    <t>Natura consolidó su ecosistema de aprendizaje en 2025 con acciones de desarrollo alineadas con su estrategia comercial, con una inversión total que ascendió a BRL 4.969.257,71 y 171.624,75 horas de capacitación. Nuestro compromiso con la igualdad de género se manifestó en un promedio de horas de entrenamiento prácticamente idéntico: 10,5 horas para los hombres y 9,9 horas para las mujeres. A pesar de ello, el volumen total de inversión fue mayor para el público femenino, debido a la demografía de la Compañía. Las unidades Holding (descontinuada) y CARD (vendida) no se incluyen en los datos. 
Se produjo un aumento en las horas de capacitación obligatoria con respecto a 2024, debido a los cursos de actualización y a la rigurosa actuación del equipo directivo, lo que incluyó la realización de 7.815 horas en temas relacionados con el código de conducta, la ética y la seguridad de la información. En el desglose por categoría, el equipo de ventas minoristas tuvo el promedio más alto, con 12,85 horas, mientras que el administrativo obtuvo 8,88 y el operativo 9,24 horas.
En el próximo ciclo, nos centraremos en desarrollar una cultura profesional de vanguardia, trabajando en competencias de futuro, como la digitalización y la agilidad, al tiempo que fortaleceremos la cultura de regeneración y diversidad. Entre las metas futuras, nos proponemos promover el protagonismo y la autogestión, fomentando la capacidad de aprender a aprender, para que las personas colaboradoras puedan elegir los temas de desarrollo más alineados con sus objetivos profesionales, al tiempo que ampliaremos la oferta de aceleración para diferentes tipos de público.</t>
  </si>
  <si>
    <t>Promedio de horas de capacitación de empleados¹, por género:</t>
  </si>
  <si>
    <t>Promedio de horas de capacitación de empleados¹, por categoría funcional:</t>
  </si>
  <si>
    <t>Puestos de dirección /coordinación</t>
  </si>
  <si>
    <t>Trainees¹</t>
  </si>
  <si>
    <t>N/A</t>
  </si>
  <si>
    <t>Costo de los entrenamientos FTE por género:</t>
  </si>
  <si>
    <t>en BRL</t>
  </si>
  <si>
    <t>GRI 404-2. Programas para el perfeccionamiento de competencias de los empleados y de ayuda para la transición de carrera</t>
  </si>
  <si>
    <t>Natura ratifica su compromiso con el desarrollo de competencias y el apoyo a las transiciones profesionales de sus personas colaboradoras de manera amplia, democrática y equitativa. Nuestros programas y actividades de aprendizaje se centran en el desarrollo de competencias que impulsan el crecimiento de las personas, las áreas y el negocio. Entre las temáticas en sintonía con nuestro negocio y nuestra Visión 2025-2050 se encuentran la diversidad, la gestión de personas, la gestión de proyectos, la agilidad, el cumplimiento y la ética, la seguridad, la innovación, el análisis de datos y las tecnologías, la comunicación, el autoconocimiento y la salud mental, entre muchas otras.
Esta formación se imparte en diversos formatos, tanto presenciales como en línea, asíncronos y síncronos, en la plataforma de entrenamiento, con el objetivo de desarrollar talentos internos y especialistas. También ofrecemos becas educativas para que cada persona colaboradora pueda comprender su etapa profesional y los desafíos de sus áreas, mediante la búsqueda de cursos externos, el aprendizaje de idiomas, el coaching, estudios de grado y posgrado y la participación en eventos, con el apoyo financiero de la Compañía a través de descuentos o reembolsos. También contamos con Business Partners de Recursos Humanos, que participan activamente en el seguimiento de estos cambios y garantizan el éxito del negocio y el desarrollo profesional de nuestras personas.
Nuestras personas colaboradoras cuentan con un Plan de Jubilación Privada cerrado, llamado NossaPrev, cuyo objetivo principal es apoyarlas en su planificación financiera a largo plazo y promover el bienestar financiero familiar. El programa se mantiene vigente incluso después de la eventual salida de la Compañía de la persona colaboradora. 
Para preservar la esencia del Bien Estar Bien, la empresa ofrece un paquete de apoyo a las personas colaboradoras que son despedidas durante una reestructuración o en un momento de transición profesional. Este beneficio incluye asistencia médica extendida por un período determinado, ayuda económica y un programa de outplacement (programa para acelerar la recolocación profesional). 
En 2025, Natura implementó un sólido ecosistema de aprendizaje estructurado por hubs de conocimiento y frentes capacitadores, orientados al desarrollo de competencias técnicas, conductuales y culturales. Los programas de perfeccionamiento abarcan ámbitos estratégicos, como la tecnología y los datos, centrándose en la alfabetización digital y la inteligencia artificial, así como la innovación regenerativa, que aborda la agilidad y el espíritu emprendedor interno. En el frente de esencia y cultura, la Compañía pone de relieve el programa SerenaMente, enfocado en la salud mental, junto con iniciativas de diversidad, igualdad e inclusión y liderazgo regenerativo. La excelencia operativa se trabaja por medio de entrenamientos en Industria 4.0 y visitas de benchmarking a empresas, mientras que el foco en el cliente prioriza la implementación omnicanal y la experiencia del consumidor.</t>
  </si>
  <si>
    <t>GRI 404-3. Porcentaje de empleados que reciben análisis periódico de desempeño y de desarrollo de carrera | ESG S07. Modelos de Evaluación de Desempeño</t>
  </si>
  <si>
    <t>En la Compañía, el modelo de evaluación de desempeño se estructura de manera democrática y adaptativa, de manera de asegurar que el 100 % de las personas colaboradoras tengan acceso al proceso, siempre que cumplan los criterios de elegibilidad de cada ciclo.
 En el sector administrativo, nos centramos en la gestión por objetivos individuales, lo que permite un análisis más específico de las entregas de cada profesional. En el sector operativo, la estrategia contempla objetivos colectivos, de manera de hacer hincapié en la importancia de la colaboración entre los equipos. 
 Además de los rituales formales, que se realizan como mínimo una vez al año, la Compañía promueve una cultura de conversaciones ágiles y conexión continua a través del Feedback em Rede (Feedback en la red). A través de la plataforma Workday, cualquier colaborador puede enviar sus percepciones y reconocimientos a otros miembros de la empresa, independientemente de su jerarquía, lo que hace que el proceso de evaluación sea más fluido, dinámico y participativo. Para el liderazgo, se adoptan evaluaciones de desempeño multidimensionales por medio del feedback 360°.
 Para el ciclo 2025, el promedio de análisis de desempeño multidimensional realizado fue de 4195. En el ciclo anterior de 2024, la media fue de 4.354.</t>
  </si>
  <si>
    <t>Porcentaje del total de empleados, con desglose por género y categoría funcional, que recibieron evaluación periódica de desempeño y de desarrollo de carrera</t>
  </si>
  <si>
    <t>Cantidad total de empleados</t>
  </si>
  <si>
    <t>Cantidad de empleados evaluados</t>
  </si>
  <si>
    <t>Puestos de dirección/coordinación</t>
  </si>
  <si>
    <t>¹Los valores de 2023 y 2024 se han ajustado para alinearlos con los respectivos años base. Esta medida corrige la metodología anterior, sincronizando ahora el período de cálculo con el ciclo de presentación de informes vigente. (GRI 2-4).
² El proceso de evaluación considera a las personas colaboradoras contratadas hasta el 30 de septiembre, de manera de garantizar que cuenten con al menos tres meses de experiencia, así como a los empleados con licencia que hayan trabajado al menos tres meses durante el año, con lo cual se asegura un análisis justo y representativo. Para el público administrativo, otro criterio es haber registrado metas en el período comprendido entre diciembre de 2024 y septiembre de 2025.</t>
  </si>
  <si>
    <t xml:space="preserve">ESG S08. Bienestar y salud integral de los empleados                                                        </t>
  </si>
  <si>
    <t>Engajamento e Satisfação de Colaboradores</t>
  </si>
  <si>
    <t>Índice de favorabilidad</t>
  </si>
  <si>
    <t>Taxa de resposta (adesão)</t>
  </si>
  <si>
    <t>Condiciones de trabajo y prestaciones</t>
  </si>
  <si>
    <t>ESG S01. Prácticas laborales</t>
  </si>
  <si>
    <t>Natura tiene sólidos compromisos en materia de derechos laborales que abarcan todas sus operaciones propias, las de sus contratados y socios. Entre estos compromisos se incluye el pago de un salario digno, la definición de la jornada laboral máxima, la garantía de igualdad salarial entre hombres y mujeres, el pago de vacaciones anuales a las personas colaboradoras y el establecimiento de períodos mínimos de consulta o preaviso antes de despidos colectivos derivados de reorganizaciones.
Desde 2023, el programa Ingreso Digno garantiza el pago de un salario digno al 100 % de las personas colaboradoras. Un salario digno se diferencia del salario mínimo legal porque considera el costo real necesario para vivir una vida digna, que incluye el acceso adecuado a alimentos, agua, vivienda, educación, salud, transporte, vestimenta y otras necesidades básicas. Para este cálculo, utilizamos como referencia la metodología de la WageIndicator Foundation. Además, somos embajadores de esta causa para el Pacto Global de la ONU.
La Compañía repudia el trabajo forzoso, en condiciones análogas a la esclavitud o el trabajo obligatorio en todas sus formas y garantiza que las condiciones de remuneración sean acordadas con antelación. La jornada laboral y las horas extra se gestionan mediante un sistema de control horario y se acuerdan, remuneran o compensan de conformidad con la legislación local, los sindicatos y las directrices de la Organización Internacional del Trabajo (OIT). Mantenemos un diálogo constante con los sindicatos, asegurando un canal continuo de escucha de las necesidades de nuestro personal. 
 Seguimos de cerca la planificación de la licencia de nuestras personas colaboradoras y emitimos avisos de reserva con 90 días de antelación. En caso de que no se realice la planificación, otorgamos licencia obligatoria, con arreglo a la legislación.
En línea con las mejores prácticas internacionales y las recomendaciones de los organismos reguladores y la OIT, controlamos continuamente la igualdad salarial. Desde 2023, nos comprometimos a reducir la brecha salarial inexplicable para género y raza. Mantenemos la diferencia salarial entre hombres y mujeres, así como entre grupos raciales, por debajo de cero, mediante análisis anuales realizados en colaboración con Mercer. Siempre que se identifican oportunidades de corrección, se abordan en el ciclo de mérito, como forma de garantizar el mantenimiento de la igualdad. 
En línea con el Plan de Transición Climática y las evaluaciones de riesgos corporativos, Natura ofrece oportunidades específicas de entrenamiento y reciclaje profesional para mitigar los efectos negativos de los cambios industriales y la transición climática. Identificamos las regiones y los sectores de mayor vulnerabilidad y establecemos protocolos de desastre, emergencia o calamidad para apoyar a las personas afectadas. Este apoyo incluye asesoramiento psicológico, asistencia económica y servicios de consultoría para facilitar el transcurso de esta etapa y, cuando es necesario, la transición de carrera. El Protocolo de Desastres de Natura, disponible para el público, ya se activó en varias ocasiones para brindar asistencia social, médica, telemedicina y alivio de deudas en regiones afectadas por inundaciones, sequías u otros fenómenos extremos. De esta forma, garantizamos que el desarrollo de las competencias de nuestro personal vaya de la mano de un apoyo resiliente en escenarios desafiadores.
 En casos de reestructuración o despidos colectivos, actuamos en estricto cumplimiento de la legislación laboral y de los sindicatos representativos, garantizando la transparencia y el respeto por los derechos de las personas colaboradoras.
Además, contamos con un área especializada en remuneración y beneficios, que se encarga de desarrollar un competitivo paquete de beneficios que complementa y, en muchos casos, supera los programas públicos disponibles. También ofrecemos a todas las personas colaboradoras acceso a entrenamientos y cualificaciones a través de nuestra plataforma de desarrollo interno, lo que fortalece continuamente las oportunidades de crecimiento profesional.</t>
  </si>
  <si>
    <t>GRI 401-2. Beneficios concedidos a empleados con jornada completa que no se ofrecen a empleados temporarios o que cumplen media jornada</t>
  </si>
  <si>
    <t>En Brasil, Natura ofrece una política inclusiva y equitativa, que pone a disposición los mismos beneficios para las personas colaboradoras que trabajan jornada completa, media jornada o trabajo temporario, incluso seguro de vida, cobertura médica, cobertura odontológica, subsidio por discapacidad e invalidez, licencia maternidad/paternidad ampliada, plan de adquisición de acciones, telemedicina, seguimiento psicológico, asistencia confidencial en casos de violencia doméstica, guardería a tiempo completo para niños hasta tres años de edad y apoyo a la lactancia. Estas prácticas reflejan el compromiso de la empresa con la valoración y el bienestar de todas sus personas colaboradoras.
Los beneficios de la jubilación privada y de la guardería a tiempo completo para niños de hasta tres años son exclusivos para las personas colaboradoras de jornada completa. Los beneficios estándar que ofrece Natura se aplican a las unidades operativas importantes, a las fábricas y a las plantas de producción, centros de distribución y oficinas regionales. 
 Las personas cuidadoras principales cuentan con 24 semanas de licencia remunerada como parte de nuestra política de licencia parental. Las personas cuidadoras secundarias reciben 6 semanas de licencia remunerada. 
En América Hispánica, los beneficios se ofrecen exclusivamente a las personas colaboradoras de jornada completa en todas las unidades, siguiendo una estrategia basada en los siguientes pilares de bienestar: físico, mental, emocional, económico y socioambiental. Los beneficios incluyen seguro de vida, cobertura médica, cobertura odontológica, subsidio por discapacidad e invalidez, plan de adquisición de acciones, telemedicina, seguimiento psicológico, asistencia confidencial en casos de violencia doméstica, guardería a tiempo completo para niños hasta tres años de edad y apoyo a la lactancia.
 Las personas cuidadoras principales cuentan con 8,5 semanas de licencia remunerada (política de licencia parental). Las personas cuidadoras secundarias cuentan con 5 semanas de licencia secundaria, con variaciones entre los países, según las prácticas locales. 
Además, la Compañía ofrece un modelo de trabajo híbrido, subsidio para internet y salida anticipada a las 15 horas los viernes para las personas colaboradoras de jornada completa, tanto en Brasil como en América Hispánica.</t>
  </si>
  <si>
    <t>GRI 401-3. Licencia maternidad/paternidad</t>
  </si>
  <si>
    <t>Licencia maternidad/paternidad</t>
  </si>
  <si>
    <t>Total de empleados con derecho a licencia por maternidad/paternidad²</t>
  </si>
  <si>
    <t>Total de empleados¹ que salieron de licencia en el año vigente</t>
  </si>
  <si>
    <t>Empleados que volvieron al trabajo, durante el período del informe, tras el final de la licencia</t>
  </si>
  <si>
    <t>Empelados que volvieron al trabajo tras la licencia y continuaron empleados 12 meses después de reintegrarse</t>
  </si>
  <si>
    <t>Tasa de retorno</t>
  </si>
  <si>
    <t>Tasa de retención</t>
  </si>
  <si>
    <t>¹Solo se tienen en cuenta los empleados en activo. No se incluyen los pasantes, los aprendices ni las personas clasificadas como no declaradas. 
²Información relativa al "Total de empleados con derecho a licencia por maternidad/paternidad" incluida para los años 2023, 2024 y 2025 (GRI 2-4).</t>
  </si>
  <si>
    <t>GRI 201-3. Obligaciones del plan de beneficio definido y otros planes de jubilación</t>
  </si>
  <si>
    <t>Natura ofrece a las personas colaboradoras de Brasil un plan de jubilación privada que se estructura en la modalidad de contribución definida, el cual garantiza la ausencia de pasivos financieros o componentes de riesgo que puedan causar un déficit o superávit para la Compañía. Nossaprev es el fondo de pensiones de Natura centrado en la creación de valor a largo plazo y en la sostenibilidad financiera de sus empleados. 
 Bajo una estricta gobernanza, el plan ofrece ventajas competitivas superiores que las del mercado bancario tradicional, como menores tasas administrativas y mayor rentabilidad potencial. Más que un simple aporte financiero paritario de la empresa, el programa forma parte de un ecosistema de aprendizaje que promueve la alfabetización financiera, capacitando a las personas para que gestionen sus recursos de forma consciente. Con una mirada atenta a bienestar posjubilatorio, Nossaprev también ofrece su valor a las familias: en caso de fallecimiento, el beneficio garantiza la continuidad y el amparo a los beneficiarios, consolidándose como un pilar esencial de cuidado, seguridad y legado para toda la red de la empresa.
 El plan se gestiona a través del portal NossaPrev, donde las normas de aporte se dividen en dos categorías principales para garantizar el carácter progresivo del beneficio. En el nivel 1, las personas colaboradoras con salarios de hasta BRL 12 347,40 pueden aportar entre el 0 % y el 3 % de su salario, mientras que en el nivel 2, para la porción que exceda los BRL 12.347,40, el porcentaje de aportación puede variar entre el 0% y el 5%. La Compañía establece un límite de aporte de BRL 1.116,76 para salarios iguales o superiores a BRL 27.374,20. 
 En cuanto a la participación financiera, el empleador realiza un aporte partitario del 3 %, que corresponde al mismo porcentaje promedio que la persona colaboradora aporta. El plan tiene carácter voluntario y alcance nacional. Está diseñado como una herramienta estratégica para la planificación financiera y el bienestar para la persona colaboradora y sus familiares. Como se trata de un modelo de contribución definida, la estrategia de cobertura total es inherente al modelo y no se necesitan estrategias adicionales para cubrir futuras obligaciones, ya que el compromiso de la empresa se liquida mensualmente mediante los aportes realizados. 
 Actualmente, los beneficios relacionados con la jubilación no son aplicables en forma generalizada para la región de América Hispánica. Sin embargo, mantenemos grupos en México y en Argentina que conservan planes de pensiones como parte de sus condiciones contractuales originales con Avon, los cuales se consideran legalmente derechos adquiridos irrevocables. La gestión de estos planes remanentes implica una revisión anual del impacto financiero al final de cada ejercicio, con el objetivo de proyectar el costo del legado acumulado, mientras que la empresa monitorea las prácticas del mercado para identificar oportunidades de bajo costo y alto impacto que posibiliten una jubilación segura.</t>
  </si>
  <si>
    <t>GRI 403-1. Sistema de gestión de la salud y la seguridad ocupacional | GRI 403-2. Identificación de peligrosidad, evaluación de riesgos e investigación de incidentes | GRI 403-7. Prevención y mitigación de impactos para la salud y la seguridad ocupacional directamente vinculados con relaciones de negocios</t>
  </si>
  <si>
    <t>El sistema de gestión de salud y seguridad en el trabajo de Natura integra estratégicamente la seguridad ocupacional y la seguridad de procesos para las marcas Natura y Avon. Diseñado bajo los lineamientos de la norma internacional ISO 45001 y las Normas Reguladoras (NR) del Ministerio de Trabajo y Empleo de Brasil, este sistema asegura el cumplimiento de los marcos internacionales de la Organización Internacional del Trabajo (OIT) y los requerimientos de la Fiscalía del Trabajo (Ministério Público do Trabalho). El alcance de este modelo abarca al 100% de los colaboradores directos y prestadores de servicios en la totalidad de los centros de trabajo y actividades operativas.
La Visión 2025-2050 y sus compromisos guían la perspectiva hacia la integridad de cada persona en la empresa. La gobernanza del sistema incluye al Consejo Administrativo y al Directorio Ejecutivo, quienes aprueban formalmente la Política de Salud y Seguridad de Natura. Para garantizar la mejora continua y la validez técnica de las prácticas de bienestar, promovemos ciclos anuales de auditorías internas y verificaciones operativas sistemáticas que monitorean desde los requisitos de licencia hasta la responsabilidad civil y penal. Al promover la consulta activa y la participación de los trabajadores en la definición de planes de acción, Natura consolida una cultura de prevención que predica con el ejemplo y genera valor compartido para todo su personal en América Latina.
 Natura adopta procesos rutinarios y no rutinarios para identificar y evaluar peligros y riesgos en el lugar de trabajo, incluso inspecciones de seguridad, evaluaciones de riesgos ergonómicos y análisis de accidentes e incidentes en forma constante. Los procesos como las evaluaciones de riesgos químicos y físicos, los proyectos de construcción y los cambios en la organización se llevan a cabo con carácter no rutinario. En las actividades que las personas colaboradoras llevan a cabo, la Compañía mantiene como procesos rutinarios el monitoreo de la exposición a productos químicos, la evaluación de ruido y la vibración y simulacros de emergencia. Asimismo, aplicamos metodologías basadas en entrenamientos y el uso de herramientas de evaluación de riesgos, procedimientos y directrices claras (medidas de control y documentación) y la participación activa de la alta administración.
Ponemos a disposición la estructura y los canales de comunicación para que las personas colaboradoras informen peligros, como la comunicación a través del liderazgo, el equipo de Salud y Seguridad Ocupacional (SST, por su sigla en portugués) y un espacio para expresarse en las reuniones. La comunicación de desviaciones se puede realizar mediante etiquetas verdes de TPM, con la garantía de que no habrá sanciones ni represalias por informar peligros, un compromiso expresado en la política corporativa. Además, contamos con políticas y procesos que garantizan el derecho a retirarse de situaciones de trabajo que impliquen riesgo, mediante la utilización de la checklist y la directriz del "derecho a negarse", amparada por el Código de Ética.
Investigamos los incidentes laborales mediante fases de notificación, registro, preservación del lugar, recopilación de información, evaluación de la gravedad, investigación de la causa raíz y definición de medidas correctivas. Todo el flujo se rige por un Procedimiento Operativo Estándar (POP, por su sigla en portugués) formal. Las herramientas de control incluyen el Control de Cambios, FOCO (observación del comportamiento), Inspecciones Planificadas, ICS (inspección técnica), Etiquetas Verdes (EV) y APR/PT (Permiso de Trabajo) para actividades de alto riesgo. Además, las "Regras que Salvam Vidas" son las seis directrices de seguridad difundidas en Natura que, en caso de incumplimiento, generan medidas correctivas.
También trabajamos en el mapeo de los peligros y riesgos inherentes a las actividades llevadas a cabo por los trabajadores en operaciones o alianzas comerciales sobre las que la Compañía no tiene control, centrándonos en la prevención y en la mitigación de los impactos para la salud y la seguridad laboral directamente vinculados con las relaciones comerciales. Los ambientes incluyen trabajo remoto, trabajo de campo o al aire libre, instalaciones de clientes y proveedores, viajes de negocios e instalaciones controladas por otros socios comerciales.
En nuestra evaluación de riesgos y peligros, mapeamos principalmente caídas, lesiones musculoesqueléticas, accidentes con vehículos, caída de objetos, exposición a sustancias químicas, agentes biológicos y radiación, quemaduras, accidentes con equipos, descargas eléctricas, traumatismos, accidentes en altura, incendios, explosiones y lesiones por vibración y ruido. Para prevenir y mitigar estos riesgos, la Compañía utiliza herramientas como equipos de protección individual (EPI) y equipos de protección colectiva (EPC), entrenamiento y capacitación, señalización de seguridad, programas de seguridad laboral, análisis de riesgos, mantenimiento preventivo, procedimientos de emergencia y evacuación, monitoreo del cumplimiento, salud ocupacional y programas de comunicación. Este trabajo se realiza en toda Natura (incluidos los proveedores de servicios fijos). La empresa cuenta con planes de acción con metas cuantificadas por medio de planificaciones anuales, con una gobernanza definida para el seguimiento mensual. Además, integramos acciones de preparación y respuesta a situaciones de emergencia, con la práctica anual de simulacros en cada una de las instalaciones, lo que permite establecer planes de corrección de ruta para el sistema de gestión de la Salud y la Seguridad Ocupacional.</t>
  </si>
  <si>
    <t>GRI 403-8. Trabajadores cubiertos por un sistema de gestión de la salud y la seguridad ocupacional</t>
  </si>
  <si>
    <t>Natura implementó un sistema de gestión de la salud y la seguridad ocupacional, con arreglo a las exigencias legales y a normas reconocidas, como ISO 45001, NR-10 y NR-12. El porcentaje de individuos cubiertos por el sistema es del 100%, tanto para las personas colaboradoras como para los profesionales tercerizados. El mismo porcentaje se aplica a las personas cubiertas por un sistema auditado internamente. Además, la cantidad de individuos cubiertos por un sistema certificado por un tercero independiente asciende a 7.516 personas colaboradoras (53,94%) y 2.156 terceros (68,31%).
 El sistema cubre íntegramente a las personas colaboradoras a tiempo completo, a tiempo parcial, a las personas colaboradoras sin carga horaria garantizada, a las personas colaboradoras permanentes, a los empleados con contrato por tiempo determinado y a los empleados tercerizados. Los datos se recopilaron mediante inspecciones, evaluaciones, informes de accidentes, datos de salud ocupacional y datos de entrenamientos y concienciación. Las premisas metodológicas garantizan que la recopilación de datos sea exhaustiva, precisa y analizada de forma objetiva, utilizando herramientas como software de gestión de SST, formularios, checklists y aplicaciones.</t>
  </si>
  <si>
    <t>Colaboradores cubiertos por el sistema de gestión de salud y seguridad en el trabajo¹</t>
  </si>
  <si>
    <t>Empleados</t>
  </si>
  <si>
    <t>Tecerizados</t>
  </si>
  <si>
    <t>Tercerizados</t>
  </si>
  <si>
    <t>Cantidad total de individuos</t>
  </si>
  <si>
    <t>Cantidad de individuos cubiertos por el sistema</t>
  </si>
  <si>
    <t>Porcentaje de individuos cubiertos por el sistema</t>
  </si>
  <si>
    <t>Cantidad de individuos cubiertos por un sistema que haya pasado por auditoría interna</t>
  </si>
  <si>
    <t>Porcentaje de individuos cubiertos por un sistema que se haya auditado internamente²</t>
  </si>
  <si>
    <t>Cantidad de individuos cubiertos por el sistema que hayan recibido certificación por un tercero independiente</t>
  </si>
  <si>
    <t>Porcentaje de individuos cubiertos por el sistema que hayan recibido certificación por un tercero independiente</t>
  </si>
  <si>
    <t>GRI 403-4. Participación de los trabajadores, consulta y comunicación a los trabajadores relativa a la salud y a la seguridad ocupacional</t>
  </si>
  <si>
    <t>Natura hace que sus empleados colaboren en el proceso de desarrollo, implementación y evaluación de su sistema de gestión de la salud y la seguridad ocupacional mediante la participación directa. Para ello, realiza consultas para la mejora durante los cambios en las normas y los procedimientos. Además, a través de delegados, esta rutina se lleva a cabo mediante reuniones con los líderes. Todas las unidades cuentan con comités de seguridad para el despliegue de los cambios en el sistema y realizan consultas con las personas colaboradoras en comités locales, ruedas de conversación operativas y mediante la aplicación de herramientas proactivas.
 Las personas colaboradoras participan en las etapas de identificación de peligros, evaluación de riesgos, aplicación de la jerarquía de control, investigación de incidentes y auditorías. Para garantizar el acceso a informaciones relevantes, la Compañía utiliza diversos canales: comunicación interna, talleres, entrenamientos, campañas de concienciación, material impreso, correo electrónico corporativo y plataformas en línea.
 Nuestros comités formales de salud y seguridad están compuestos por personas colaboradoras y terceros, entre cuyas responsabilidades están el seguimiento de la identificación de riesgos, la propuesta de medidas preventivas, la participación en la implementación de medidas, la investigación de accidentes, la promoción de la educación y los entrenamientos y la recomendación de la parada de máquinas o sectores cuando exista un riesgo inminente. Estos comités también participan en la elaboración del Plan de Acción para la Prevención de Accidentes (PAPA) y en las discusiones sobre el Programa de Prevención de Riesgos Ambientales (PPRA) con el Servicio Especializado en Ingeniería de Seguridad y en Medicina Ocupacional (SESMT, por su sigla en portugués). Los comités locales se reúnen semanalmente y los comités de gerencia, mensualmente. Los comités con el alto liderazgo, a su vez, se reúnen trimestralmente.
 El comité mensual de seguridad está liderado por el principal gestor de la operación, de manera de garantizar la implementación de las acciones para el liderazgo en Brasil y para el alto liderazgo. Los servicios de salud cubren a las personas colaboradoras de jornada completa, media jornada, permanentes, temporales y tercerizados. En nuestras operaciones propias, los ambulatorios médicos brindan atención inicial a todas las personas colaboradoras y tercerizados. En Brasil, estos procesos se llevan a cabo a través de los foros CIPA (NR-5) y, en otros países, a través de Comités Paritarios, participación en relevamientos de riesgos, Diálogos de Seguridad, OPS, grupos focales y eventos generales de seguridad.</t>
  </si>
  <si>
    <t>GRI 403-5. Capacitación de trabajadores en salud y seguridad ocupacional</t>
  </si>
  <si>
    <t>Natura ofrece entrenamientos y capacitaciones en materia de salud y seguridad a sus personas colaboradoras, implementando una sólida estructura de aprendizaje para mitigar los riesgos ocupacionales, las actividades o situaciones peligrosas. El portafolio de entrenamientos seleccionados incluye el entrenamiento de integración u orientación para las nuevas personas colaboradoras, así como capacitaciones para la prevención de caídas, extinción de incendios, manipulación de productos químicos, entrenamiento en ergonomía, primeros auxilios, uso de EPI, comunicación de riesgos, prevención de enfermedades ocupacionales, seguridad de maquinaria y equipos, trabajo en espacios confinados, trabajo en altura, trabajo con electricidad, manipulación de sustancias químicas peligrosas, manejo de maquinaria y equipos, manipulación de carga, prevención de caída de objetos, operación de vehículos industriales, prevención de incendios en puestos de trabajo específicos y entrenamiento para situaciones de emergencia.
 Los programas cubren diversos perfiles de la plantilla: contratos por jornada completa, media jornada, sin garantía de carga horaria y persona colaboradora permanente. Por motivos legales, Natura no ofrece capacitación directa a los trabajadores temporarios y tercerizados. Sin embargo, la capacitación y la garantía de cumplimiento de los procedimientos de Natura se exigen en los contratos de prestación de servicios. Las empresas responsables deben asegurar que esas personas colaboradoras estén capacitadas y los registros de las capacitaciones realizadas por las empresas tercerizadas se verifican por muestreo en auditorías e inspecciones a cargo del área de Seguridad.
 La difusión de estas prácticas ocurre inicialmente por medio de onboarding de SHE, para todas las personas colaboradoras y tercerizados, utilizando herramientas de e-learning. También se implementan proyectos como el programa Padrinhos, la Matriz de Habilidades y los encuentros Academias QSE, así como planes de entrenamiento, que se establecen con una base anual, para las capacitaciones formales en seguridad, centradas en el cumplimiento de temas legales en Brasil y en los demás países.</t>
  </si>
  <si>
    <t>GRI 403-10. Problemas de salud relacionados con el trabajo</t>
  </si>
  <si>
    <t>En 2025, Natura no registró ningún deceso resultante de enfermedades ocupacionales entre sus personas colaboradoras o trabajadores cuyas actividades y lugares de trabajo estén controlados por la empresa. La excelencia en los controles preventivos resultó en la ausencia de casos de enfermedades ocupacionales de comunicación obligatoria para todas las categorías de personas colaboradoras. De esta manera, no se informaron tipos específicos de patologías ocupacionales durante el período, como disturbios osteomusculares o problemas de salud mental.
 La determinación de los peligros que presentan riesgos para la salud, entre los que podemos citar los agentes químicos, biológicos, físicos, ergonómicos y psicosociales, se produce a través del mapeo de tareas y procesos orientados por el área de Seguridad Ocupacional, mediante tablas de riesgo específicas. En forma complementaria, la empresa utiliza el informe anual del Programa de Control Médico de Salud Ocupacional (PCMSO) para monitorear la exposición e identificar posibles desviaciones en forma precoz. Durante el año, ninguno de los peligros mapeados causó o contribuyó al surgimiento de enfermedades ocupacionales, lo que desestimó la implementación de medidas de remediación extra para los agravios de la salud durante el período.
 El mantenimiento de ese desempeño se apoya en programas estratégicos, como el de ergonomía, que se propone mejorar los procesos y reducir los puestos de alto riesgo y el programa de salud mental SerenaMente. Estas acciones favorecieron una reducción expresiva en comparación con el año 2024, cuando se notificaron cuatro enfermedades ocupacionales. Si bien el alcance detallado de enfermedades contempla a las personas colaboradoras permanentes y de jornada completa, Natura extiende la vigilancia a las personas colaboradoras tercerizadas por medio del monitoreo de todas las Comunicaciones de Accidentes Laborales (CAT).
 El principal objetivo es proteger la integridad física y mental de la red por medio de un cuidado proactivo y la estratificación de riesgos, de manera de mantener la meta permanente de 0 % de enfermedades ocupacionales en toda la Compañía.</t>
  </si>
  <si>
    <t>Enfermedades ocupacionales en empleados propios y tercerizados</t>
  </si>
  <si>
    <t>Clase</t>
  </si>
  <si>
    <t>Cantidad de decesos resultantes de enfermedades ocupacionales</t>
  </si>
  <si>
    <t>Número de casos de enfermedades profesionales de notificación obligatoria</t>
  </si>
  <si>
    <t>GRI 403-9. Accidentes laborales</t>
  </si>
  <si>
    <t>Natura mantiene su compromiso con el objetivo de Cero Accidentes, fundamentando su gestión en la prevención y en un seguimiento riguroso mediante procesos estructurados de análisis y gestión de riesgos, así como en la capacitación constante de sus colaboradores. Durante el ejercicio 2025, la Compañía no registró fatalidades en América Latina sobre una exposición de más de 61 millones de horas trabajadas, reportando una Tasa de Frecuencia de Lesiones con Tiempo Perdido (LTIFR) consolidada de 0,11, este resultado refleja un entorno laboral resiliente y alineado con los más altos estándares de seguridad.
El reporte de accidentes e incidentes se rige bajo una política de total transparencia, garantizando que ninguna categoría de colaboradores quede excluida de los registros y que el 100% de las operaciones mantenga una cobertura total. La recopilación de estos datos se fundamenta en las Normas Reguladoras (NR) del Ministerio de Trabajo y Empleo (MTE) de Brasil y en sólidas premisas culturales: la seguridad como prioridad absoluta, el enfoque proactivo en la prevención y el entendimiento de que la seguridad es una responsabilidad compartida por toda la organización.
Los incidentes registrados, principalmente relacionados con caídas e interacción con equipos, se sometieron a investigaciones de causa raíz, lo que resultó en la implementación de controles de ingeniería y mejoras administrativas. La integración de terceros en el sistema de gestión de la Salud y la Seguridad Laboral (SST) se pone de manifiesto mediante la paridad de indicadores y por el monitoreo constante, lo que garantiza que la cultura de la seguridad y el "derecho a negarse" sean prerrogativas de todos los que colaboran con el ecosistema de Natura.</t>
  </si>
  <si>
    <t>Enfermedades ocupacionales en empleados y tercerizados</t>
  </si>
  <si>
    <t>Cantidad de horas trabajadas</t>
  </si>
  <si>
    <t>Base de cantidad de horas trabajadas (200 000 o 1 000 000)</t>
  </si>
  <si>
    <t>Cantidad de decesos resultantes de accidentes laborales</t>
  </si>
  <si>
    <t>Índice de decesos resultantes de accidentes laborales</t>
  </si>
  <si>
    <t>Cantidad de accidentes laborales con consecuencias graves (excepto decesos)</t>
  </si>
  <si>
    <t>Índice de accidentes laborales con consecuencias graves (excepto decesos)</t>
  </si>
  <si>
    <t>Cantidad de accidentes laborales de comunicación obligatoria</t>
  </si>
  <si>
    <t>Índice de accidentes laborales de comunicación obligatoria</t>
  </si>
  <si>
    <t>¹Los datos relativos al "Índice de accidentes laborales con consecuencias graves" y al "Índice de accidentes laborales de notificación obligatoria", correspondientes a los ejercicios de 2023 y 2024, se han recalculado para corregir la base histórica (2-4).</t>
  </si>
  <si>
    <t>Tasa de frecuencia de lesiones con tiempo perdido (LTIFR)</t>
  </si>
  <si>
    <t>Público</t>
  </si>
  <si>
    <t>Cantidad de lesiones con tiempo perdido</t>
  </si>
  <si>
    <t>Total de horas trabajadas en el 
 período contabilizado</t>
  </si>
  <si>
    <t>LTIFR</t>
  </si>
  <si>
    <t>Total de horas trabajadas en el período contabilizado</t>
  </si>
  <si>
    <t>GRI 403-3. Servicios de salud en el trabajo | GRI 403-6. Promoción de la salud del trabajador</t>
  </si>
  <si>
    <r>
      <rPr>
        <sz val="9"/>
        <color rgb="FF5C2212"/>
        <rFont val="Verdana"/>
        <family val="2"/>
      </rPr>
      <t>Natura organiza sus servicios de salud con el fin de promover un entorno seguro y una cultura de prevención integral. Para ello, implementa un sistema basado en el Programa de Control Médico de Salud Ocupacional (PCMSO), encargado de la gestión sistemática de los riesgos físicos, químicos, biológicos, ergonómicos y psicosociales. Las evaluaciones clínicas y los exámenes ocupacionales se realizan en intervalos de 12 a 24 meses para identificar de forma temprana cualquier alteración en la salud, bajo la supervisión de un equipo multidisciplinario compuesto por médicos y enfermeros del trabajo, fisioterapeutas, psicólogos, nutricionistas y odontólogos debidamente acreditados en sus respectivos colegios profesionales. En materia de ergonomía, la organización adecúa todos los puestos de trabajo mediante protocolos personalizados para requerimientos especiales y personas con discapacidad (PcD). Por su parte, el pilar de salud mental se fortalece a través del programa SerenaMente, el cual implementó un mapeo de dimensiones psicosociales enfocado en la mitigación de riesgos. La eficacia de este modelo se refleja en un NPS superior a 70 puntos y en un acceso democratizado mediante aplicaciones móviles, comités y canales de denuncia.</t>
    </r>
    <r>
      <rPr>
        <sz val="9"/>
        <color rgb="FFFF0000"/>
        <rFont val="Verdana"/>
        <family val="2"/>
      </rPr>
      <t xml:space="preserve">
</t>
    </r>
    <r>
      <rPr>
        <sz val="9"/>
        <color rgb="FF5C2212"/>
        <rFont val="Verdana"/>
        <family val="2"/>
      </rPr>
      <t xml:space="preserve"> 
Además del entorno laboral, la estrategia facilita el acceso a servicios clínicos no ocupacionales a través de cobertura médica, espacios de salud en las instalaciones, gestionados por el Hospital Israelita Albert Einstein, y por la RHMED, así como servicios de telemedicina que se extienden a hasta cuatro personas dependientes o allegados de la red de afecto de la persona colaboradora. Las iniciativas de promoción de la salud son voluntarias y se llevan a cabo durante el horario laboral. Incluyen asistencia psicológica gratuita a través del Programa de Apoyo Personal, campañas subvencionadas de vacunación contra la gripe, VPH y herpes zóster, así como pruebas de detección de cáncer de mama, útero, próstata y piel sin copago en meses estratégicos. 
El apoyo al bienestar incluye colaboraciones con Wellhub, gimnasia laboral y orientación nutricional proactiva, además de acciones de apoyo social como el enfrentamiento a la violencia doméstica a través de la asistente virtual Ángela, mantener guarderías y brindar asistencia en situaciones de vulnerabilidad. 
En consonancia con sus políticas de privacidad y protección de datos, Natura reitera que toda la información personal relacionada con la salud está protegida por estrictos protocolos de acceso restringido y consentimiento informado. Esto garantiza la imparcialidad en el tratamiento de dichos datos e impide cualquier tipo de sesgo, privilegio o perjuicio para las personas involucradas.
Como reflejo de su compromiso con la transparencia y el respeto hacia los colaboradores y demás partes interesadas, la Compañía establece un plazo mínimo de cuatro semanas para notificar cambios operativos significativos. Para promover la claridad y la coordinación durante estos procesos, se adoptan prácticas como la creación de comités dedicados a planificar cada etapa de la transición, además de mesas de diálogo con representantes de las autoridades públicas para validar el cumplimiento de las regulaciones locales y presentaciones detalladas de todas las fases del cambio. Con el objetivo de mitigar posibles impactos, la organización formaliza planes de compensación específicos y mantiene negociaciones activas con los sindicatos, con el propósito de preservar y representar los intereses de los colaboradores en todas las decisiones fundamentales.
Al planificar y comunicar cambios significativos, se considera que todos los stakeholders, tanto internos como externos, son partes interesadas esenciales y deben ser incluidas. 
Mantenemos acuerdos de negociación colectiva con las personas colaboradoras para garantizar sus derechos y beneficios, pero estos no estipulan un plazo mínimo específico para comunicar los cambios. Esto refuerza la iniciativa de la Compañía de definir un plazo de cuatro semanas, de manera tal de preservar su buena relación con las personas colaboradoras y los asociados.</t>
    </r>
  </si>
  <si>
    <t>GRI 402-1. Plazo mínimo de preaviso para cambios operativos</t>
  </si>
  <si>
    <t>Natura establece un plazo mínimo de cuatro semanas para notificarlas sobre cambios operativos significativos. Para garantizar la transparencia y la alineación durante los procesos de cambio, la Compañía implementa las siguientes prácticas:
- Formación de grupos de trabajo para discutir y planificar cambios;
- Reuniones con autoridades públicas para adecuarse a la normativa local;
- Presentación de planes de transición, detallando las etapas del cambio;
- Presentación de planes de compensación para mitigar impactos en las personas colaboradoras;
- Negociaciones con sindicatos, garantizando que los intereses de las personas colaboradoras estén representadas.
En el proceso de comunicación de un cambio operativo significativo, se reconoce a las partes interesadas como actores clave, que deben integrarse en el plan de comunicación considerando las necesidades específicas de los públicos internos y externos
Natura mantiene convenios colectivos de trabajo que contemplan derechos y beneficios para las personas colaboradoras. No obstante, dichos acuerdos no establecen un plazo mínimo específico para la comunicación de cambios, lo que refuerza la iniciativa de la Compañía de definir un plazo de cuatro semanas mediante una directriz propia, con el objetivo de fortalecer la relación con las personas colaboradoras y socios.</t>
  </si>
  <si>
    <t>GRI 2-30. Acuerdos de negociación colectiva</t>
  </si>
  <si>
    <t>En línea con el indicador GRI 2-7, Natura reportó que 70,76% de sus colaboradores estaban cubiertos por convenios colectivos en 2025. Para las personas colaboradoras que no están cubiertas por dichos convenios, la empresa establece las condiciones de trabajo y los términos de empleo con base en las mejores prácticas de competitividad del mercado. En este contexto, se toman como referencia tanto los parámetros fijados en las negociaciones colectivas aplicables a otros colaboradores de la Compañía como las políticas adoptadas por corporaciones del mismo sector, garantizando el estricto cumplimiento de la legislación y las normativas locales de cada país y centro operativo en el que se mantienen actividades.</t>
  </si>
  <si>
    <t>Derechos Humanos y Diligencia Debida</t>
  </si>
  <si>
    <t>GRI 406-1. Casos de discriminación y medidas correctivas adoptadas</t>
  </si>
  <si>
    <t>En 2025, se recibieron 15 denuncias de discriminación, las cuales fueron analizadas e investigadas exhaustivamente por el equipo de Ética y Compliance. Seis de ellas se consideraron procedentes y el Comité de Remediación tomó las medidas pertinentes. 
En los casos identificados como procedentes y de carácter crítico, se aplican medidas disciplinarias, que van desde advertencias hasta la rescisión del contrato. Para actuar de forma preventiva, implementamos planes de acción, que se analizan periódicamente mediante procesos de gestión interna, para garantizar su eficacia. Los resultados de estos planes de acción se evidencian en avances transversales: una mayor diversidad y satisfacción de los colaboradores, el fortalecimiento de la reputación de la marca, la reducción de la litigiosidad y el estricto cumplimiento normativo. Asimismo, impulsan el desarrollo de una cultura inclusiva y potencian la creatividad y la innovación. Todo ello consolida el compromiso de la Compañía con la promoción de un entorno laboral respetuoso, seguro y equitativo.</t>
  </si>
  <si>
    <t>GRI 411-1. Casos de violación de derechos de pueblos indígenas</t>
  </si>
  <si>
    <t>En 2025 no se identificaron casos de violación de derechos de pueblos indígenas, tanto en lo que respecta a los colaboradores indígenas que forman parte de la organización como a las comunidades con las que se mantienen relaciones. El alcance del monitoreo abarca las operaciones propias y las de la cadena de suministro, con especial énfasis en las cadenas de la sociobiodiversidad de la región amazónica. La identificación de riesgos potenciales se realiza mediante procesos de debida diligencia en derechos humanos, los cuales incluyen evaluaciones periódicas de riesgo, criterios socioambientales para la selección y gestión de proveedores, y el relacionamiento directo con las comunidades tradicionales e indígenas.
Las relaciones con estas comunidades se rigen por los principios de Consentimiento Libre, Previo e Informado (CLPI), la distribución justa y equitativa de beneficios, y la formalización contractual a través del seguimiento continuo de las alianzas. Asimismo, la empresa mantiene canales formales de denuncia abiertos a colaboradores, proveedores y comunidades, bajo estrictos criterios de confidencialidad y no represalias.</t>
  </si>
  <si>
    <t>GRI 407-1. Operaciones y proveedores cuyo derecho a la libertad sindical y a la negociación colectiva puede estar en riesgo</t>
  </si>
  <si>
    <t>En sus operaciones, Natura mitiga los riesgos de violación a la libertad sindical y a la negociación colectiva a través de políticas corporativas, procesos de concertación y un diálogo sindical permanente. En lo que respecta a la cadena de suministro, este riesgo se monitorea de forma continua, especialmente en categorías críticas como la logística, el sector textil (Hogar y Estilo) y los proveedores de manufactura tercerizada ubicados en América Latina y Asia.
La gestión se lleva a cabo mediante Due Diligence de Compras Responsables y auditorías socioambientales presenciales, que evalúan aspectos de tolerancia cero, incluso barreras a la libre asociación, trabajo infantil y trabajo en condiciones análogas a la esclavitud. Si se identifican no conformidades, se exige la inmediata implementación de Planes de Acción Correctiva (CAP), verificados por equipos internos o casas de auditoría asociadas, supeditando el mantenimiento de la relación comercial a la resolución de los señalamientos. Entre las medidas preventivas podemos citar declaraciones formales de intolerancia, entrenamientos de personas colaboradoras y asociados, canales de denuncia, verificación documental y asociaciones con instituciones independientes.
Los proveedores con asuntos pendientes críticos o sin auditoría solo se habilitan mediante aprobación específica en el Foro de Excepción de Proveedores.</t>
  </si>
  <si>
    <t>GRI 408-1. Operaciones y proveedores con riesgo significativo de casos de trabajo infantil</t>
  </si>
  <si>
    <t>Natura identifica riesgos de trabajo infantil y exposición de jóvenes a actividades peligrosas en categorías críticas de su cadena de suministro, como Logística, Textil, Manufactura, Extractivismo y Reciclaje, con sede en América Latina (Argentina, Brasil, Chile, Colombia, Ecuador, México, Perú y Uruguay) y Asia (India y China). 
La gestión de estos riesgos se estructura mediante Due Diligence de Compras Responsables, que realiza auditorías sociales presenciales para verificar edades y funciones, adoptando el criterio de gobernanza que prohíbe la contratación de menores de 17 años en todas las operaciones. En línea con las directrices de la Convención 182 de la OIT, la empresa también prohíbe estrictamente la asignación de menores de 18 años a actividades insalubres o peligrosas. 
Si bien no se identificó ningún caso en 2025, la Compañía cuenta con protocolos de remediación que incluyen el monitoreo de la reintegración escolar y el apoyo familiar para los potenciales casos. 
Las medidas preventivas incluyen una declaración formal de tolerancia cero, verificación de documentos, entrenamientos, canales de denuncia y un estricto monitoreo mediante Planes de Acción Correctiva (PAC). Los aspectos de tolerancia cero, como el trabajo infantil y el trabajo forzoso, son monitoreados por el equipo de Cadenas Sostenibles y se rigen por las Responsible Procurement Internal Guidelines (Directrices Internas de Adquisiciones Responsables). Cualquier excepción a la aprobación de proveedores no auditados debe someterse a un Foro de Excepción específico.
Si desea obtener más información sobre este tema en la cadena de suministro, consulte también las divulgaciones 308-1 y 414-1.</t>
  </si>
  <si>
    <t>GRI 409-1. Operaciones y proveedores que se identifican con riesgo significativo de ocurrencia de trabajo forzoso o análogo a la esclavitud</t>
  </si>
  <si>
    <t>Natura declara la ausencia de riesgos de trabajo forzoso o condiciones análogas a la esclavitud en sus operaciones propias. No obstante, implementa medidas preventivas, como una declaración de tolerancia cero, políticas específicas, verificación de documentos, entrenamiento, canales de denuncia, colaboración con sindicatos, monitoreo y alianzas con instituciones independientes. 
En la cadena de suministro, Due Diligence de Compras Responsables identifica riesgos significativos en categorías como Logística, Textil, Envases, Materias Primas, Papel/Impresión, Gestión de Residuos y Tercerizadores de Manufacturación en América Latina (Argentina, Brasil, Chile, Colombia, Ecuador, México, Perú y Uruguay) y Asia (India y China).
La mitigación de riesgos en la cadena de suministro se ejecuta a través del Programa de Compras Responsables. Este programa exige a los proveedores de categorías críticas, priorizados bajo criterios de riesgo, la presentación de informes de auditoría social basados en el estándar SMETA y realizados por terceros independientes. El objetivo es monitorear las condiciones laborales, la libertad de asociación y el cumplimiento de los indicadores de la OIT, asegurando la prevención de prácticas como la retención de documentos, la servidumbre por deudas o las restricciones de movimiento. El Código Global de Conducta del Proveedor establece compromisos mínimos en materia de salud, seguridad y protección contra la violencia y el acoso. La identificación de no conformidades exige la apertura de Planes de Acción Correctiva (CAP), so pena de pérdida de la acreditación y rescisión de la relación comercial en casos graves o reincidentes. 
Si desea obtener más información sobre este tema en la cadena de suministro, consulte también las divulgaciones 308-1 y 414-1.</t>
  </si>
  <si>
    <t>ESG S04. Diligencia Debida en Derechos Humanos</t>
  </si>
  <si>
    <r>
      <rPr>
        <sz val="9"/>
        <color rgb="FF5C2212"/>
        <rFont val="Verdana"/>
        <family val="2"/>
      </rPr>
      <t>En 2025, se implementó un proceso estructurado de diligencia debida que permite identificar y evaluar los impactos y riesgos relacionados con los derechos humanos en nuestras operaciones propias y en la cadena de valor. El enfoque adoptado prevé revisiones periódicas y sistemáticas del mapeo de riesgos, lo que garantiza una mayor solidez en la gestión y la mitigación de los posibles impactos.
En los últimos tres años, las evaluaciones de la Compañía abarcaron el 100% de las operaciones propias (incluidas las empresas conjuntas bajo su control administrativo). Asimismo, se implementó el 100% de las medidas de mitigación en aquellos casos donde se identificaron riesgos. En cuanto a los proveedores de primer nivel, es decir, quienes suministran directamente a la organización, el 6.54% fue evaluado durante este mismo período trienal. Este porcentaje responde a la metodología de criticidad adoptada a partir de 2025, la cual prioriza a los socios comerciales con mayor potencial de impacto en derechos humanos, bajo criterios de riesgo operativo y relevancia para el negocio. Por lo tanto, el nivel de cobertura no debe analizarse de forma aislada, ya que el proceso se reestructuró para concentrar auditorías más exhaustivas en los proveedores considerados de alta criticidad. De este segmento evaluado, se identificaron riesgos en el 82.22%, logrando un 100% de medidas de mitigación implementadas.</t>
    </r>
    <r>
      <rPr>
        <sz val="9"/>
        <color rgb="FFFF0000"/>
        <rFont val="Verdana"/>
        <family val="2"/>
      </rPr>
      <t xml:space="preserve">
</t>
    </r>
    <r>
      <rPr>
        <sz val="9"/>
        <color rgb="FF5C2212"/>
        <rFont val="Verdana"/>
        <family val="2"/>
      </rPr>
      <t xml:space="preserve"> 
 La evaluación realizada en 2025 contó con el apoyo de una consultora especializada y empleó una metodología actualizada para el análisis de documentos y fuentes públicas, consultas con especialistas, participación de los stakeholders internos, visitas de campo y recomendaciones basadas en los Principios Rectores de las Naciones Unidas sobre las Empresas y los Derechos Humanos (UNGPS). Todos los proveedores con riesgos identificados en materia de derechos humanos mitigaron dichos riesgos y los respectivos planes de acción se encuentran finalizados o en curso. 
Debido a este ajuste en la metodología, los resultados de 2025 no son directamente comparables con los de años anteriores. El modelo anterior, basado en el riesgo geográfico, se reemplazó por un enfoque de riesgo operativo, que concentra auditorías in situ de los proveedores con mayor impacto. La variación observada refleja la adopción de un proceso de auditoría más estricto, enfocado en los riesgos relevantes.</t>
    </r>
  </si>
  <si>
    <t>GRI 203-1. Inversiones en infraestructura y apoyo a servicios | GRI 203-2. Impactos económicos indirectos significativos</t>
  </si>
  <si>
    <t>Natura invierte en infraestructura y apoyo a servicios como parte de su estrategia de creación de valor a largo plazo, centrándose en el fortalecimiento de territorios, las cadenas de producción, las comunidades y los públicos estratégicos de la cadena de valor. En 2025, estas inversiones contemplaron áreas como la Amazonia, la Sostenibilidad en la Consultoría de Belleza, las Comunidades Proveedoras y las Cooperativas de Reciclaje, lo que amplió las capacidades de producción, organizativas y financieras en los ecosistemas en los que la empresa opera.
 También se evalúan los impactos económicos indirectos significativos resultantes de estas iniciativas y de otras actividades comerciales clave. El mapeo considera la identificación de las actividades que generan impacto, el análisis de los efectos económicos positivos y negativos, la evaluación de su importancia, el alcance y la duración, así como el monitoreo continuo de los resultados. Entre los principales impactos económicos indirectos positivos relacionados con las actividades de la empresa, se destacan los siguientes:
 • Generación y ampliación de ingresos en la red de Consultoras de Belleza en América Latina, con efectos sobre la circulación de ingresos y los emprendimientos en los territorios;
 • Fortalecimiento económico de proveedores, cooperativas y comunidades, en particular en las cadenas relacionadas con la sociobiodiversidad;
 • Ampliación del capital humano y social por medio de las inversiones del Instituto Natura en educación, derechos y salud de las mujeres y desarrollo integral de las Consultoras, con efectos económicos indirectos a mediano y a largo plazo.
 Con respecto a los impactos económicos indirectos negativos, la companhía reconoce los desafíos relacionados con la heterogeneidad de la generación de ingresos en la base de Consultoras, lo que puede resultar en dependencia económica relativa. Además, los impactos relacionados con el uso de recursos naturales y las emisiones pueden generar efectos económicos indirectos adversos sobre las comunidades y los territorios, que deben monitorearse y gestionarse en el marco de las estrategias corporativas.
 La medición de estos efectos se apoya en el modelo iP&amp;L (Integrated Profit and Loss, por su sigla en inglés), indicador propio de Natura que permite evaluar y monetizar factores externos positivos y negativos sobre diferentes capitales, lo que contribuye a la integración de los impactos económicos indirectos para la toma de decisiones estratégicas.</t>
  </si>
  <si>
    <r>
      <rPr>
        <u/>
        <sz val="9"/>
        <color rgb="FF1155CC"/>
        <rFont val="Verdana"/>
        <family val="2"/>
      </rPr>
      <t>Obtenga más información acerca del modelo iP&amp;L aquí.</t>
    </r>
  </si>
  <si>
    <t>Causas y compromisos</t>
  </si>
  <si>
    <t>El Instituto Natura es una organización sin fines de lucro cuyo propósito es generar un impacto positivo y fomentar el desarrollo humano en los países en los que está presente. Su actuación reconoce la interdependencia entre educación, derechos, salud y autonomía económica como los cimientos para una transformación duradera.
Con presencia en seis países (Argentina, Brasil, Chile, Colombia, México y Perú), el Instituto reafirma anualmente su compromiso con la generación de impacto continuo, estructurando sus iniciativas en tres causas prioritarias: Educación, Derechos y Salud de las Mujeres y Desarrollo Integral de las Consultoras de Belleza.
En el siguiente cuadro, presentamos las principales iniciativas que implementamos durante el período, organizadas en las tres causas prioritarias del Instituto Natura: Educación, Derechos y Salud de las Mujeres y Desarrollo Integral de las Consultoras de Belleza.
La actuación del Instituto Natura es posible, entre otras fuentes, gracias a la recaudación de las marcas de la empresa relacionadas con el Instituto, cuyos valores se destinan a la financiación de las causas priorizadas y a la implementación de sus iniciativas. En 2025, los fondos recaudados alcanzaron BRL 112,9 millones procedían de la línea "Crer Para Ver" de la marca Natura y BRL 26.5 millones de productos de la marca Avon.
Las inversiones realizadas por el Instituto Natura se alinean con el presupuesto anual aprobado para el ejercicio, independientemente de la recaudación del período. Los montos reportados como Ingresos de Productos Sociales corresponden a los recursos reservados por Natura para que el Instituto Natura los ejerza de acuerdo con las necesidades de las iniciativas apoyadas.</t>
  </si>
  <si>
    <t>Inversión en educación para el beneficio público (en millones de reales brasileños)¹</t>
  </si>
  <si>
    <t xml:space="preserve">Recaudación Programa Crer Para Ver </t>
  </si>
  <si>
    <t>¹Valores consolidados de Brasil y América Hispánica.</t>
  </si>
  <si>
    <t>Estos recursos financiaron inversiones distribuidas entre los frentes de Educación, Derechos y Salud de la Mujer y Desarrollo Integral de las Consultoras. La recaudación y la consecuente asignación de recursos permiten implementar programas estructurados en las tres causas prioritarias del Instituto, que actúa en seis países de América Latina, lo que contribuye a la ampliación del capital humano y social en los territorios apoyados.</t>
  </si>
  <si>
    <t>Inversiones del Instituto Natura</t>
  </si>
  <si>
    <t>Educación</t>
  </si>
  <si>
    <t>BRL 75.400.000,00</t>
  </si>
  <si>
    <t>Derechos y Salud de las Mujeres</t>
  </si>
  <si>
    <t>BRL 20.600.000,00</t>
  </si>
  <si>
    <t>Desarrollo integral de las Consultoras de Belleza</t>
  </si>
  <si>
    <t>BRL 21.800.000,00</t>
  </si>
  <si>
    <t>BRL 117.800.000,00</t>
  </si>
  <si>
    <t>En Derechos y Salud de las Mujeres, destacaron la creación del Movimiento por el Cuidado de las Mamas, el avance de políticas públicas, como la implementación de la política estatal para la detección del cáncer de mama en Goiás y el lanzamiento del Índice de Concienciación sobre la Violencia. Las acciones de concienciación sobre la salud mamaria superaron los 200 millones de impactos. También se produjeron avances en la agenda de enfrentamiento a la violencia contra la mujer, incluso la Política Estatal Alagoas Lilás.
 En el Desarrollo Integral de las Consultoras de Belleza, se ampliaron las ofertas de educación financiera e inclusión digital, con la capacitación de más de 60.000 consultoras. Las campañas de Salud de las Mamas y Enfrentamiento a la Violencia movilizaron a la red, al tiempo que los canales de servicio (Línea Cáncer y Ángela) registraron una recomendación de uso del 100%.
 En Argentina, se consolidó la actuación en materia de alfabetización (siete provincias, con expansión a otras dos), se lanzaron índices de concienciación sobre la salud mamaria y la violencia de género, se realizó la 19ª Caminata Avon y se ampliaron las ofertas educativas para las consultoras.
 En Chile, se mantuvieron los esfuerzos educativos en tres territorios, fortaleciendo así la agenda de lectura y escritura. Se implementaron campañas de concienciación sobre la salud mamaria y la violencia de género, al tiempo que se ampliaron las iniciativas de capacitación para las consultoras.
 En Colombia, se consolidó la actuación en educación secundaria (siete territorios, con expansión a otros tres) y se avanzó en la estrategia de incidencia para que esta etapa educativa sea obligatoria. También se implementaron campañas de concienciación y se ampliaron las ofertas educativas para las consultoras.
 En México, los esfuerzos de alfabetización llegaron a ocho estados (con expansión a otros dos), alcanzando así al 25% de los niños en el primer ciclo escolar. Se lanzó un índice de concienciación sobre la violencia de género, se realizaron campañas de amplio alcance y se aumentaron las ofertas educativas para las consultoras.
 En Perú, se consolidaron los esfuerzos en alfabetización y se estructuró una estrategia de incidencia para abordar este tema. Se realizaron campañas de concienciación sobre la salud mamaria y la violencia de género, al tiempo que se ampliaron las iniciativas de formación y los canales de apoyo para las consultoras.</t>
  </si>
  <si>
    <t>Causa</t>
  </si>
  <si>
    <t>Indicadores de impacto</t>
  </si>
  <si>
    <t>Estados y provincias en asociación</t>
  </si>
  <si>
    <t>Asociación con estados y provincias</t>
  </si>
  <si>
    <t>Estudiantes beneficiados en alfabetización</t>
  </si>
  <si>
    <t>Estudiantes beneficiados en enseñanza secundaria</t>
  </si>
  <si>
    <t>Total de estudiantes beneficiados en enseñanza secundaria</t>
  </si>
  <si>
    <t>Escuelas que participaron en la alfabetización</t>
  </si>
  <si>
    <t>Escuelas beneficiadas por la actuación del IN en alfabetización</t>
  </si>
  <si>
    <t>Escuelas que participaron en enseñanza secundaria</t>
  </si>
  <si>
    <t>Escuelas beneficiadas por la actuación del IN en enseñanza secundaria</t>
  </si>
  <si>
    <t>Consultoras y líderes únicas beneficiadas</t>
  </si>
  <si>
    <t>Consultoras de Belleza y líderes únicas beneficiadas en Educación, Salud de las Mamas y Violencia contra las mujeres</t>
  </si>
  <si>
    <t>Alcance de las iniciativas</t>
  </si>
  <si>
    <t>Alcance de todas las iniciativas realizadas en la causa Desarrollo Integral de las Consultoras de Belleza</t>
  </si>
  <si>
    <t>Consultoras y líderes únicas atendidas - Salud de las Mamas</t>
  </si>
  <si>
    <t>Consultoras y líderes únicas atendidas en los canales de orientación y seguimiento en Salud de las Mamas</t>
  </si>
  <si>
    <t>Consultoras y líderes únicas atendidas - Violencia contra las mujeres</t>
  </si>
  <si>
    <t>Consultoras y líderes únicas atendidas en los canales de orientación y seguimiento en Violencia de género</t>
  </si>
  <si>
    <t>Alcance de las iniciativas de concienciación en Salud de las Mamas</t>
  </si>
  <si>
    <t>Alcance en redes sociales, eventos presenciales y materiales impresos de contenidos de concienciación sobre la Salud de las Mamas</t>
  </si>
  <si>
    <t>Alcance de las iniciativas de concienciación en Violencia contra la Mujer</t>
  </si>
  <si>
    <t>Alcance en redes sociales, eventos presenciales y materiales impresos de contenidos de concienciación sobre Violencia contra las mujeres</t>
  </si>
  <si>
    <t>Cobertura de la política integral en Violencia contra las mujeres</t>
  </si>
  <si>
    <t>Mujeres mayores de 16 años cubiertas por políticas integrales de Violencia contra las mujeres en los territorios apoyados</t>
  </si>
  <si>
    <t>Mujeres atendidas/acompañadas en Salud de las Mamas</t>
  </si>
  <si>
    <t>Mujeres que realizaron mamografías y ecografías y fueron atendidas en los canales de atención</t>
  </si>
  <si>
    <t>Mujeres atendidas/acompañadas en Violencia contra las mujeres</t>
  </si>
  <si>
    <t>Mujeres atendidas en los canales de atención y apoyo (Ángela)</t>
  </si>
  <si>
    <t>ESG S13. Compromiso, concienciación y trabajo voluntario</t>
  </si>
  <si>
    <t>Natura promueve acciones de voluntariado, compromiso y concienciación de sus personas colaboradoras como parte de su estrategia de impacto positivo. En 2025, este compromiso se reflejó en iniciativas regionales enfocadas en la promoción de la salud y el fortalecimiento del cuidado colectivo. En América Latina, las personas colaboradoras participaron en movilizaciones relacionadas con la campaña "Estar para ellas es ahora", cuyo objetivo fue concienciar sobre la salud mamaria, la prevención y la detección precoz del cáncer de mama. Las acciones se llevaron a cabo en diferentes países de la región latinoamericana, en las cuales se realizaron eventos en la calle, campañas de sensibilización y actividades comunitarias.
 En Argentina, más de 12.000 personas participaron en la tradicional Caminata Avon para Ganarle al Cáncer de Mama, celebrada en Buenos Aires. En México, miles de personas participaron en la Carrera con Causa Mi Lucha es Rosa, que también permitió recaudar fondos para la adquisición de un ecógrafo destinado a una clínica de salud mamaria en la Ciudad de México. En Chile, la Carrera Yo Mujer congregó a más de 6.000 participantes y combinó actividad física, información y espacios educativos sobre la salud mamaria.
 En Brasil, Natura también llevó a cabo una campaña de reciclaje en sus plantas de Cajamar y Nasp, en São Paulo, con el objetivo de aumentar la concienciación y la participación de las personas colaboradoras en la logística inversa. Esta iniciativa tuvo una duración de cuatro días y un total de 32 horas de recaudación. Resultó en la recolección de más de media tonelada de envases, que se destinaron a cooperativas de reciclaje. Esta acción también estimuló la recolección de envases que se realiza en las tiendas propias de la empresa.</t>
  </si>
  <si>
    <t>Red de Consultoría de Belleza</t>
  </si>
  <si>
    <t>GRI 203-1. Inversiones en infraestructura y apoyo a servicios | GRI 203-2. Impactos económicos indirectos significativos | GRI 413-1. Operaciones con compromiso, evaluaciones de impacto y programas de desarrollo enfocados en la comunidad local</t>
  </si>
  <si>
    <t>Propio 102-44a. Índice de satisfacción de las consultoras</t>
  </si>
  <si>
    <t>Índice de Satisfacción de las Consultoras de Belleza¹</t>
  </si>
  <si>
    <t>Resultado consolidado²</t>
  </si>
  <si>
    <t>Relación con las comunidades e impacto territorial</t>
  </si>
  <si>
    <t>GRI 203-1. Inversiones en infraestructura y apoyo a servicios | GRI 413-1. Operaciones con compromiso, evaluaciones de impacto y programas de desarrollo enfocados en la comunidad local | GRI 413-2. Operaciones con impactos significativos negativos —reales y potenciales— en las comunidades locales</t>
  </si>
  <si>
    <t>Comunidades proveedoras de la sociobiodiversidad</t>
  </si>
  <si>
    <t>Si bien la región panamericana constituye la prioridad estratégica de la Compañía, la estrategia de relación e impacto de Natura se extiende a otros biomas y territorios esenciales. La empresa cuenta con asociaciones sólidas en comunidades de relaciones en diversas regiones y destina recursos para la infraestructura y los servicios que apoyan las cadenas de producción de la sociobiodiversidad en todo el país, con lo cual se propone fortalecer el desarrollo sostenible y consolidar modelos de negocio basados en la bioeconomía, la inclusión social y la regeneración ambiental. 
 En 2025, el monto destinado a estas iniciativas experimentó un crecimiento significativo del 35%, pasando de BRL 54,9 millones a BRL 74,1 millones, lo que refleja la consolidación de mecanismos estratégicos, como el Mecanismo Financiero Amazonia Viva y proyectos enfocados en el carbono y los servicios ambientales. Estas inversiones buscan no solo la eficiencia operativa, sino también la creación de valor compartido mediante el fortalecimiento de cadenas de producción estratégicas y la promoción de ingresos dignos en territorios prioritarios.
 La evolución de estas inversiones refuerza el compromiso de la empresa con la preservación de la biodiversidad y la estructuración de infraestructuras que promuevan prácticas regenerativas. Al combinar la demanda de activos de la sociobiodiversidad con el apoyo financiero y técnico a las comunidades y socios, Natura posibilita la madurez de nuevos modelos de negocio que respaldan la Visión 2030. Este desempeño financiero consolidado en 2025 demuestra la magnitud de las acciones orientadas a la transformación socioambiental, lo que garantiza que el crecimiento de la Compañía se produzca de manera integrada con la resiliencia de los ecosistemas y el bienestar de las poblaciones locales.</t>
  </si>
  <si>
    <t>Asignación de recursos directos en las comunidades  GRI 203-1</t>
  </si>
  <si>
    <t>Valores en miles de BRL</t>
  </si>
  <si>
    <t>Suministro</t>
  </si>
  <si>
    <t>Distribución de beneficios</t>
  </si>
  <si>
    <t>Negocios de la selva</t>
  </si>
  <si>
    <t>Iniciativas socioambientales</t>
  </si>
  <si>
    <t>Servicios ambientales</t>
  </si>
  <si>
    <t>Asignación de recursos indirectos en las comunidades 
 GRI 203-1</t>
  </si>
  <si>
    <t>Natura implementa actividades de participación, evaluaciones de impacto y programas de desarrollo orientados a las comunidades proveedoras, que se guían por la Política de Biodiversidad. Realiza evaluaciones de impacto social (incluso género) y ambiental, que se monitorean en forma continua a través de auditorías UEBT y el indicador "Floresta em Pé", de la Visión 2030, que abarca 2,2 millones de hectáreas.
 Los planes de desarrollo local se basan en las necesidades de las comunidades, con especial atención a la región panamazónica, donde se prevé una asignación anual de BRL 60 millones. La participación de los stakeholders incluye amplias consultas a grupos vulnerables, como comunidades ribereñas, comunidades cimarronas y comunidades indígenas, en foros como el Encuentro de Comunidades y la COP30. La Compañía utiliza procesos formales de quejas, proporcionando una línea de escucha, una línea directa, correo electrónico y reuniones comunitarias como medios para expresar y mediar los impactos.</t>
  </si>
  <si>
    <t>Natura no realiza operaciones que generen impactos negativos significativos en las comunidades locales, centrándose específicamente en las Comunidades Proveedoras. La gestión de estas operaciones se basa en el cumplimiento del Estándar de Suministro de la Union for Ethical BioTrade (UEBT), un sistema que garantiza cadenas de producción libres de impactos negativos reales o potenciales mediante la verificación anual de más de 100 indicadores de comercio justo, derechos laborales y conservación ambiental. 
 En 2025, la Compañía evolucionó al Estándar Regenerativo, avanzando más allá de la mitigación y el cumplimiento. Se lograron avances en cuanto a la implementación de la Certificación Regenerativa, con criterios enfocados en la restauración activa de ecosistemas y el fortalecimiento de la resiliencia comunitaria. Hasta la fecha, 17 comunidades proveedoras ya obtuvieron dicha certificación. Esta evolución consolida el modelo de bioeconomía ética establecido entre Natura y la UEBT, lo que asegura que la relación con las Comunidades Proveedoras actúe como un mecanismo de fortalecimiento de la sociobiodiversidad.</t>
  </si>
  <si>
    <t>Amazonia</t>
  </si>
  <si>
    <t>Natura mantiene un portafolio integrado de inversiones en infraestructura y apoyo a servicios en la Amazonia, con el objetivo de fortalecer las cadenas de la sociobiodiversidad, la conservación ambiental y la generación de valor socioeconómico para las comunidades locales. Estas inversiones amplían las capacidades de producción, financieras y organizativas en los territorios y refuerzan la sostenibilidad de las relaciones de la empresa a largo plazo en la región.
 En 2025, el 13,3% del total de materias primas adquiridas por Natura provenían de la región panamazónica. Como resultado de su relación con las comunidades proveedoras, la empresa contribuyó a la conservación de aproximadamente 2,2 millones de hectáreas de bosque en la Amazonia. En este ciclo, el indicador se mantuvo estable, debido al estrechamiento del vínculo con familias localizadas en áreas antropizadas o en Unidades de Conservación ya contabilizadas. Durante el período, se impactaron 53 comunidades y 13.115 familias, incluso territorios en la región panamazónica.</t>
  </si>
  <si>
    <t>Programa Natura Amazônia - GRI 203-1</t>
  </si>
  <si>
    <t>Porcentaje de las materias primas adquiridas por Natura provenientes de la región panamazónica (con respecto al gasto total en materias primas).</t>
  </si>
  <si>
    <t>Natura invirtió BRL 41 millones en el Mecanismo de Financiación Amazonia Viva, que benefició a 5.036 familias en 24 asociaciones y cooperativas de proveedores. El proyecto de Pagos por Servicios Ambientales RECA generó transferencias de BRL 3,35 millones en 2024, que evitaron la emisión de 112.000 toneladas de gases de efecto invernadero.
 La iniciativa Biocaminhos, llevada a cabo en colaboración con Vivalá, atendió a 152 visitantes en cuatro comunidades que proveen insumos de la sociobiodiversidad en Pará (APOBV, APROCAMP, COFRUTA y CAMTAUÁ) durante diez días, en el marco de la COP30, con una transferencia de BRL 30.000 a las comunidades. La experiencia que esta iniciativa brindó, más allá de los resultados económicos, contribuyó a fortalecer el compromiso de los participantes y a aumentar la cercanía con las comunidades locales, lo que fomentó una conexión más directa con sus formas de vida y con la importancia de la conservación de la sociobiodiversidad.</t>
  </si>
  <si>
    <t>Comunidades y familias impactadas en la Amazonia - GRI 203-1</t>
  </si>
  <si>
    <t>Comunidades en total</t>
  </si>
  <si>
    <t>Comunidades impactadas en la Amazonia de Brasil, Colombia y Perú</t>
  </si>
  <si>
    <t>Familias en total</t>
  </si>
  <si>
    <t>Familias en total impactadas en la Amazonia de Brasil, Colombia y Perú</t>
  </si>
  <si>
    <t>Natura implementa acciones de compromiso y evaluaciones de impacto en el 100% de sus operaciones en la Amazonia, centrándose en el desarrollo de las comunidades de relaciones y en los territorios agroextractivistas. La empresa utiliza la métrica del Índice de Progreso Social (IPS) para medir el desempeño social y ambiental y aumentó la aplicación de dicho índice de 5 a 17 territorios amazónicos en Brasil, Colombia, Perú y Ecuador, lo que resultó en una puntuación de 62 para las Comunidades en total, valor idéntico al de Brasil. 
 En el marco de la gobernanza, la empresa lanzó la norma interna de buenas prácticas para el Consentimiento Libre, Previo e Informado (CLPI), identificada como STD-36458, que establece principios para asegurar la participación y la autonomía de los pueblos indígenas, cimarrones y agricultores familiares en proyectos como los Pagos por Servicios Ambientales (PSA). La estrategia de género se pone en práctica por medio del Mecanismo de Financiación Amazonia Viva, que en abril de 2025 realizó talleres con mujeres representantes de 14 comunidades para validar y profundizar en el plan de implementación en las cadenas de la sociobiodiversidad. 
 Las evaluaciones de impacto ambiental y social se realizan de forma continua, con procesos participativos, y los resultados se divulgan públicamente, para lo cual contamos con canales formales de queja a través de formularios en línea, para contribuir con la transparencia. El compromiso se basa en mapeos previos y reuniones con entidades representativas, lo que asegura que las necesidades de las comunidades locales guíen los planes de desarrollo regional y el fortalecimiento de los territorios en los que la Compañía actúa.</t>
  </si>
  <si>
    <t>Cooperativas de reciclaje</t>
  </si>
  <si>
    <t>Entorno</t>
  </si>
  <si>
    <t>Natura define como "entornos" aquellos territorios y comunidades potencialmente impactados por sus principales operaciones, que comprenden las cadenas de la sociobiodiversidad en la Amazonia y los entornos operativos de las unidades Cajamar (São Paulo) y del Ecoparque, en Benevides (Pará). En 2025, se abarcó al 100% de estas operaciones con procesos estructurados de participación, así como con mecanismos formales de escucha activa, diálogo continuo con líderes y canales institucionales de escucha, lo que aseguró la transparencia y la participación social. Entre las principales iniciativas, se destacan las siguientes: (i) programas de vínculo con municipios y organizaciones locales, enfocados en mejorar la calidad de vida; (ii) monitoreo continuo de los impactos socioambientales, utilizando indicadores como el Índice de Vulnerabilidad Social y Cambio Climático (IVISC) y métricas específicas para la región amazónica, como el IPS; y (iii) instrumentos estructurados de obtención de feedback, como formularios digitales, servicios de escucha y asociaciones con organizaciones locales, de manera de asegurar la incorporación de las demandas en los procesos de toma de decisiones.
 Nuestro enfoque se integra con la gestión de riesgos de la empresa y, en las áreas ambiental y operativa, implica evaluaciones sistemáticas de aspectos e impactos (incluidos ruidos, olores, emisiones y efluentes) como requisito para el mantenimiento de las Licencias de Operación (LO) y el cumplimiento normativo. Por otra parte, Natura utiliza IVISC, una herramienta propia que evalúa los riesgos climáticos y las vulnerabilidades socioeconómicas en los territorios en los que opera. IVISC mejora la capacidad de anticipar riesgos sistémicos, centrándose en la resiliencia de los territorios ante fenómenos climáticos extremos.
 En 2025, la empresa también llevó a cabo un exhaustivo proceso de diligencia debida en materia de derechos humanos, con el propósito de identificar y mitigar los impactos sobre las personas y los derechos fundamentales, incluidos los posibles efectos asociados con la infraestructura y la logística. Con base en este enfoque integrado, que combina la licencia ambiental, la evaluación de la vulnerabilidad climática (IVISC) y diligencia debida en materia de derechos humanos, no se identificaron impactos negativos significativos, ni reales ni potenciales, sobre las comunidades del entorno. Los riesgos mapeados tienen una baja probabilidad de ocurrencia y se mitigan mediante exhaustivos controles operativos, sistemas de gestión ambiental y monitoreo continuo.</t>
  </si>
  <si>
    <t>ESG S16. Vínculo y Atención al cliente</t>
  </si>
  <si>
    <t>Natura se propone fortalecer su vínculo con los consumidores por medio de una estrategia omnicanal, que integra diferentes puntos de contacto y experiencias de compra. El objetivo es ofrecer una experiencia fluida y personalizada, de manera de permitir que cada cliente elija el canal más conveniente para interactuar con la marca, ya sea a través de la venta relacional, las tiendas físicas, los canales digitales o de marketplaces. Este enfoque se propone acercar las marcas a los consumidores y crear una experiencia integrada en todo el ecosistema de Bem Estar Bem.
Realizamos estudios con los consumidores y analizamos datos para incorporar percepciones y feedback en el proceso de innovación y desarrollo de productos. La escucha activa a los consumidores, junto con el uso de tecnologías y el análisis de grandes volúmenes de respuestas, nos permite identificar patrones de comportamiento, expectativas y experiencias de uso, lo que contribuye a impulsar mejoras y encontrar nuevas soluciones.
También contamos con varias iniciativas centradas en la accesibilidad de productos, canales y experiencias. Desde 2013, los productos de la marca Natura incluyen etiquetas en braille para facilitar la identificación y promover la autonomía de las personas con discapacidad visual. El sitio web institucional presenta ajustes de accesibilidad para diferentes perfiles de usuario, incluso personas con discapacidad visual, ancianos y personas propensas a sufrir convulsiones. Las lives de la marca cuentan con interpretación en lengua de señas brasileña. En 2025, lanzamos un proyecto piloto en seis tiendas de São Paulo, que se expandirá gradualmente a otras ciudades y estados de Brasil, con atención inclusiva que utiliza intérpretes de lengua de señas brasileña en las videollamadas. Esta iniciativa también implica la impartición de entrenamientos a nuestras personas colaboradoras para ofrecer una experiencia de compra más accesible y respetuosa a las personas con discapacidad.
Con respecto a los canales de atención, las marcas Natura y Avon ponen a disposición múltiples canales de soporte e interacción, que permiten enviar preguntas, solicitudes y feedback. Entre ellos, se destacan el chat en línea con asistentes, los canales de relación a través de las redes sociales, los números de teléfono y el correo electrónico, lo que amplía las posibilidades de comunicación y garantiza una mayor accesibilidad y comodidad en la atención. En el caso de Natura, también contamos con la asistente virtual "Nat", basada en inteligencia artificial, que complementa la atención al consumidor.
La gestión de los reclamos sigue un proceso estructurado, que comienza con el registro de las solicitudes recibidas a través de los canales de atención, ya sean de autoservicio o con interacción humana. Durante la atención, se informa al cliente sobre los procedimientos aplicables, incluidos los tiempos de resolución, y la solicitud se registra en la plataforma de CRM. Siempre que sea posible, la solución se aplica en el primer contacto; de lo contrario, la demanda se deriva a un segundo nivel de atención para su posterior análisis y resolución. Luego de concluido el proceso, se solicita al cliente que responda una encuesta de satisfacción, lo que posibilita un seguimiento continuo de la calidad de la atención, así como identificar oportunidades de mejora.</t>
  </si>
  <si>
    <t>Propio 102-44c. Satisfacción de los Clientes (NPS)</t>
  </si>
  <si>
    <t>ESG S09. Digitalización y Canales en Línea</t>
  </si>
  <si>
    <t>En 2025, la plataforma de venta de servicios en línea de Natura, que integra tanto el canal propio como el marketplace, alcanzó 2,247 millones de clientes. Este desempeño digital fue fundamental para el rendimiento de los ingresos brutos del canal en línea en Brasil, que en 2025 representaron el 6,8% del total de las ventas en el país.</t>
  </si>
  <si>
    <t>ESG S11. Privacidad del cliente</t>
  </si>
  <si>
    <t>Para garantizar la efectiva implementación de su política de privacidad, Natura cuenta con una gobernanza de la privacidad específica, que actúa de forma transversal con los departamentos de Seguridad de la Información, Jurídico, Compliance, Datos y Negocios, lo que asegura la alineación entre la estrategia, el riesgo normativo y la operación. La gestión del riesgo de privacidad se lleva a cabo con base en una metodología alineada con las directrices del Information Commissioner’s Office (ICO), considerando la naturaleza, el volumen y el contexto del procesamiento de datos.
Las operaciones de privacidad de Natura están formalmente estructuradas e integradas en las áreas de negocio, respaldadas por un liderazgo especializado, representado por la figura del Privacy &amp; AI Lead, quien aúna la gobernanza de datos con el uso ético de la Inteligencia Artificial (IA) para obtener una visión de 360º de los riesgos. Esta estructura se fortalece con un Comité multidisciplinario de IA y Privacidad, que vincula los departamentos de Negocios, Tecnología y Jurídico para garantizar el Privacy by Design en los nuevos proyectos. La madurez del modelo se refleja en el Registro de Operaciones de Procesamiento (RoPA) actualizado, en los procesos formales de evaluación de sistemas y en la preparación sistemática de Informes de Impacto (DPIA) para iniciativas de alto riesgo. En el ámbito externo, la empresa mantiene un proceso estructurado para la atención de los derechos de los titulares y una estricta gestión de terceros, que incluye due diligence simplificada y cláusulas contractuales estándar. Finalmente, la eficacia de los controles se valida mediante un protocolo de respuesta a incidentes, que en 2025 resultó en cero incidentes críticos en Brasil, así como en un sólido programa de entrenamiento obligatorio, que integra Privacidad e IA en el Código de Conducta anual.
En 2025, Natura realizó una auditoría interna para verificar el cumplimiento de su política de privacidad y la legislación vigente y no encontró ningún riesgo significativo. Además, cuenta con un área de Riesgos específica, que está a cargo de realizar análisis independientes de los riesgos operativos, regulatorios y de la reputación.
Informamos a nuestros clientes sobre las prácticas de protección de datos a través de la Política de Privacidad, a disposición en sitios web y aplicaciones. También utilizamos avisos de privacidad contextuales (on-time/just-in-time notices) para destacar información específica y las finalidades del procesamiento de datos. En cuanto al uso de datos, la empresa monitorea el porcentaje de usuarios cuyos datos se utilizan para fines secundarios, alcanzando una tasa del 10%, con la finalidad de enviar comunicaciones, en virtud de lo dispuesto en el Aviso de Privacidad público.
Entre las metas relacionadas con este tema, Natura se propone aumentar la transparencia relativa al uso de datos personales, monitorear la implementación y el mantenimiento de las medidas de mitigación de riesgos, fortalecer la concienciación y la responsabilidad de las áreas de negocio, uniformizar la transparencia y la comunicación con los clientes por medio de la estandarización del lenguaje y mitigar los riesgos relacionados con el intercambio interno de datos.</t>
  </si>
  <si>
    <t>Clientes cuyos datos se utilizan para fines secundarios¹ (%)</t>
  </si>
  <si>
    <t>¹Por finalidad secundaria se entiende el uso intencional de datos para fines diferentes de los que motivaron su recopilación original. Se incluyen actividades como la personalización de publicidad orientada y el perfeccionamiento de productos y servicios.</t>
  </si>
  <si>
    <t>GRI 418-1. Quejas comprobadas relativas a la violación de la privacidad y a la pérdida de datos de clientes</t>
  </si>
  <si>
    <t>Marketing ético</t>
  </si>
  <si>
    <t>ESG S15. Directrices de Marketing Responsable</t>
  </si>
  <si>
    <t>Natura mantiene su compromiso público y global con el marketing ético, que se basa en la transparencia y la responsabilidad en todos los puntos de contacto con el cliente. La Compañía busca garantizar la difusión de información precisa y equilibrada sobre su portafolio a través de sus Códigos de Ética y políticas internas, que guían a las personas colaboradoras y Consultoras de Belleza para que adopten prácticas de venta honestas y respetuosas. Este compromiso se alinea con los principios establecidos en su Política de Derechos Humanos, lo que asegura que todas las prácticas de comunicación y comercialización promuevan la dignidad, la no discriminación, la igualdad y el respeto hacia las personas y las comunidades impactadas por sus actividades.
Esta integridad se refuerza con el Código de Conducta de la empresa, que rechaza expresamente las alegaciones exageradas o engañosas sobre el impacto social y ambiental de sus actividades. El objetivo es asegurar que la comunicación sea un fiel retrato de la realidad del negocio, para evitar el greenwashing (blanqueo ecológico) o las promesas infundadas. Además, el "Manual de Ventas Relacionales" establece directrices estrictas para las Consultoras de Belleza, alineando el desempeño en el campo con las políticas de integridad de marketing de la marca. 
La estrategia publicitaria de Natura también prioriza la protección de segmentos vulnerables de mercado y de públicos que exigen mayor cuidado, como menores de edad, ancianos y personas con bajo nivel de alfabetización, garantizando así una comunicación clara y respetuosa. Además, Natura se abstiene de desinformar a los consumidores sobre el trabajo o los productos de sus competidores. La Compañía mantiene una cultura de competencia leal, guiada por la veracidad y que evita comparaciones despectivas. Toda esta estructura operativa se alinea con estrictos estándares internacionales y nacionales para la venta relacional (venta directa), siguiendo los códigos de la WFDSA (Federación Mundial de Asociaciones de Venta Directa) y la Asociación Brasileña de Empresas de Venta Directa (ABEVD). Estas entidades establecen normas de conducta, ética y entrenamiento para asegurarse de que la promoción de productos se realice con integridad, transparencia y respeto hacia las personas en todas las jurisdicciones en las que la Compañía opera.</t>
  </si>
  <si>
    <t>GRI 417-3. Casos de no conformidad relativos a comunicación de marketing</t>
  </si>
  <si>
    <t>La actuación de la Compañía se basa en el estricto cumplimiento de la legislación relativa a la propiedad intelectual, el Código de Defensa del Consumidor (CDC), las normas del CONAR y demás legislación específica aplicable a los mercados en los que opera. Este compromiso se refuerza por medio de los entrenamientos periódicos dirigidos a los equipos de marketing, así como mediante la estrecha y continua colaboración del equipo de Propiedad Intelectual con las áreas responsables de la comunicación.
El Código de Conducta establece, en su capítulo sobre Marketing Responsable, que la comercialización de productos debe realizarse con honestidad, transparencia e integridad. Estos principios determinan que toda comunicación debe ser honesta, veraz, transparente, respetuosa y no discriminatoria, además de alinearse con los valores de la marca. Siempre que nos comunicamos públicamente o con clientes, actuamos con el cumplimiento de las leyes y la normativa vigente, incluso aquellas que se relacionan con la competencia leal, la protección al consumidor, la prevención del fraude y el uso indebido de información, pagos o favores, así como el respeto y el uso justo de propiedad intelectual propia y de terceros, incluidos los proveedores, distribuidores y sucursales.
Al desarrollar y revisar los materiales publicitarios y de marketing, se observan las leyes locales e internacionales pertinentes, tales como las normas de protección al consumidor, las regulaciones específicas para la publicidad de productos cosméticos y sanitarios, las leyes de propiedad intelectual y las disposiciones relativas a la competencia desleal y antitrust. Los procesos internos garantizan que no se divulgue ningún tipo de información que pueda inducir al consumidor a error y que se respeten plenamente los derechos de terceros.
Durante el período del informe, no se registraron sanciones ni multas relacionadas con el incumplimiento de leyes o códigos voluntarios sobre prácticas de marketing y publicidad en las operaciones de América Hispana. En Brasil, durante el ejercicio fiscal 2025, la Compañía no identificó ningún caso de incumplimiento que resultara en multas, sanciones, advertencias o violaciones de códigos voluntarios relacionados con el consumidor final. Aunque el sistema de monitoreo legal registró cinco denuncias que concluyeron en condenas, clasificadas como "Promoción incumplida" y "Publicidad engañosa", estos casos no se aplican al presente informe, ya que involucran exclusivamente a Consultoras de Belleza y se clasifican como disputas de naturaleza comercial y no como fallas de comunicación dirigidas al consumidor final. Además, las interacciones registradas ante el PROCON (Agencia Brasileña de Protección al Consumidor) correspondieron a Cartas de Información Preliminar (CIP), que no derivaron en sanciones administrativas ni en conciliación. La empresa cuenta con mecanismos de gobernanza, revisión y monitoreo continuo de sus prácticas de marketing y considera que los casos identificados no constituyen fallas sistémicas en sus procesos institucionales.
Con respecto a la Propiedad Intelectual, no se identificaron casos de incumplimiento de leyes o códigos voluntarios, ni se recibieron notificaciones de consumidores o Compañías competidoras, lo que demuestra la efectividad de los controles internos y el compromiso institucional con prácticas de marketing y comunicación responsables.</t>
  </si>
  <si>
    <t>Seguridad del consumidor</t>
  </si>
  <si>
    <t>ESG G07. Calidad y seguridad de productos (recall)</t>
  </si>
  <si>
    <t>Nuestra gestión de la calidad y recall (retirada) de productos se fundamenta en procesos estructurados para prevenir o abordar los productos defectuosos antes de su entrega. La estrategia se basa en protocolos sistemáticos de inspección, pruebas y verificaciones de desempeño que permiten resolver las desviaciones de forma inmediata. 
La gobernanza se institucionaliza mediante los manuales de Directrices de Calidad en la Fabricación y Buenas Prácticas de Operaciones Logísticas, que buscan la integridad del producto durante el almacenamiento, la distribución y el transporte. Para optimizar la calidad, la Compañía incorpora tecnologías emergentes, como la automatización del empaquetado y la paletización, con el objetivo de prevenir daños durante la manipulación. También se instalaron sensores en las líneas de producción para prevenir errores de codificación, falta de componentes y el flujo de envases vacíos. 
El desempeño se monitorea mediante una pirámide de indicadores de calidad, compuesto por dos indicadores preventivos y dos reactivos, de acuerdo con los procedimientos internos. Las auditorías internas del sistema de gestión de la calidad (auditoría de primera parte) son procesos independientes y documentados, formalizados con arreglo a las directrices internas. Como verificación externa independiente, las unidades de fabricación están completamente certificadas con las normas ISO 9001 (Sistema de Gestión de la Calidad) e ISO 22716 (Buenas Prácticas de Fabricación para la Industria Cosmética).
El entrenamiento para stakeholders internos se rige por la directriz del Programa de Capacitación Integrada y la Cultura de la Calidad. El programa incluye la Integración (onboarding) con cualificación obligatoria para el 100% de los nuevos miembros y el Reciclaje Anual, que utiliza las lecciones aprendidas para los planes educativos. La gestión se realiza a través de la plataforma Workday y está complementada por un Programa de Cultura en las fábricas centrado en aumentar el sentido de pertenencia de las personas colaboradoras. Para los stakeholders externos, los mecanismos de reclamo por productos defectuosos incluyen centrales de atención telefónica, correos electrónicos, formularios digitales, redes sociales y plataformas de terceros, de acuerdo con el procedimiento interno.
En cuanto a los proveedores, los requisitos de calidad se rigen por directrices internas, con un monitoreo del desempeño mediante indicadores de nivel de servicio y programas de garantía de la calidad. La divulgación de incidentes y medidas correctivas se lleva a cabo mediante informes mensuales a la Vicepresidencia de Operaciones y Logística e informes trimestrales a las áreas de Marketing e Innovación, lo que transforma los datos en inteligencia para la mitigación de riesgos y la mejora continua. 
Durante el último ejercicio fiscal, la meta establecida para el retiro de productos fue de cero ocurrencias, la cantidad de productos retirados (recalls) fue cero, al igual que las líneas de productos afectadas y los gastos por retiro de productos.</t>
  </si>
  <si>
    <t>Retiro de productos</t>
  </si>
  <si>
    <t>Cantidad de recalls emitidos</t>
  </si>
  <si>
    <t>Meta de recalls emitidos</t>
  </si>
  <si>
    <t>Cantidad de productos recogidos</t>
  </si>
  <si>
    <t>GRI 417-1. Requisitos para informaciones y etiquetado de productos y servicios</t>
  </si>
  <si>
    <t>Los envases y materiales de comunicación incluyen datos sobre el origen de los componentes del producto, su contenido, particularmente de sustancias que puedan ejercer impacto ambiental o social, y orientación para el uso seguro del producto. En 2025, Natura evaluó el 100% de sus 11 categorías significativas de productos (cabello, cuerpo, rostro, desodorantes, jabones, perfumería, maquillaje, protección solar, productos infantiles, uñas y productos para el hogar) en cuanto al cumplimiento de estos requisitos.
El proceso de evaluación de impactos ambientales y sociales se basa en rigurosos protocolos de seguridad, lo que garantiza que toda la portafolio de productos esté registrada ante las autoridades sanitarias locales y cumpla con la legislación correspondiente. Este flujo está condicionado a la aprobación de análisis de seguridad clínica, eficacia, estabilidad fisicoquímica, biodegradabilidad y la evaluación del ciclo de vida (ACV) del producto. Dichas pruebas son esenciales para mitigar riesgos tales como reacciones adversas, daños a la salud del consumidor o impactos adversos en el medio ambiente.
El porcentaje de productos veganos en el portafolio fue del 97,2%, con lo cual se mantuvo el valor informado en 2024. Este indicador refleja la trayectoria de sustitución de productos que aún utilizan cera de abeja, que actualmente es el único ingrediente no vegano del portafolio y que continúa en proceso de sustitución gradual. En cuanto al origen natural de las fórmulas (ISO 16128), la marca Natura registró un 94,7% (94,8% en 2024), manteniéndose estable y en línea con la meta del 95% para 2030. La biodegradabilidad del portafolio de productos con enjuague (OCDE 301), métrica que incluye a las marcas Natura y Avon, se mantuvo en un 97,6%, superando la meta del 95% para 2030. Cabe señalar que, para este cálculo, Natura considera el volumen facturado, mientras que Avon considera el volumen producido.
Los productos se registran ante las autoridades sanitarias locales, lo que exige el cumplimiento de la legislación relativa a las pruebas de seguridad, eficacia y estabilidad, así como las directrices de comunicación transparente. Natura continúa invirtiendo en nuevos desarrollos para mejorar sus indicadores, lo que asegura que el conjunto de artículos facturados y producidos refleje los altos estándares de desempeño socioambiental de la organización.</t>
  </si>
  <si>
    <t>GRI 417-2. Casos de no conformidad relacionados con informaciones y etiquetado de productos y servicios</t>
  </si>
  <si>
    <t>Natura no identificó ningún incidente de no conformidad con respecto a las normativas o a los códigos voluntarios relativos al etiquetado y a la información de sus productos en 2025. La cantidad de ocurrencias que dieron lugar a multas, sanciones o advertencias administrativas fue cero, al igual que las infracciones de las normas de autorregulación adoptadas por la empresa. 
La implementación de este tema se basa en el monitoreo sistemático de las normas sanitarias en los mercados de actuación y en la elaboración de informes técnicos individuales para cada producto del portafolio de las marcas Natura y Avon. Estos documentos consolidan datos obligatorios, como la Nomenclatura Internacional de Ingredientes Cosméticos (INCI), las instrucciones de uso, las advertencias de seguridad, las fechas de caducidad y los protocolos de trazabilidad. La Compañía aplica procesos de revisión interna que se destinan a comprobar la integridad técnica de la información presentada, previniendo así casos de greenwashing. Las eventuales interacciones con las autoridades sanitarias para responder pedidos de aclaración se procesan con arreglo a los cronogramas y requisitos legales establecidos.</t>
  </si>
  <si>
    <t>CG-HP-250a.3. Desempeño ambiental, de la salud y la seguridad del producto</t>
  </si>
  <si>
    <t>Natura opera un sistema de gobernanza y monitoreo técnico continuo, centrado en un estricto análisis toxicológico de ingredientes y temas emergentes. La estrategia se fundamenta en la revisión dinámica de 29 listas de referencia global (como la Preposition 65, la FDA y SVHC/REACH), que permiten anticipar restricciones regulatorias y eliminar en forma proactiva las sustancias con potenciales riesgos para el consumidor o para el medio ambiente.
Como resultado de esta diligencia, la Compañía consolidó Listas de Restricción Interna de Ingredientes, las cuales guían el 100% del desarrollo de nuevos productos. La gestión del riesgo se aplica de forma escalonada:
1) Restricción: Uso permitido solo en condiciones específicamente seguras;
2) Prohibición de Nuevos Desarrollos: Interdicción para proyectos futuros;
3) Prohibición total: Eliminación obligatoria en nuevos desarrollos y líneas de productos de línea.
La evaluación de seguridad se realiza antes de la fase de formulación, donde todos los ingredientes se someten a un estricto análisis toxicológico. El proceso integra ciencia de datos y modelados computacionales (in silico), así como ensayos in vitro, para identificar de manera eficiente el perfil de seguridad para su posterior comprobación en estudios clínicos. Tras la liberación de los ingredientes, las fórmulas se evalúan mediante cálculos toxicológicos, considerando la categoría del producto, el área de exposición y el público objetivo. Solo después de esta aprobación final, los productos se someten a estudios clínicos en institutos asociados, garantizando así el cumplimiento de los requisitos reglamentarios y la seguridad en condiciones reales de uso. Este estándar de excelencia, consolidado en la marca Natura, se está ampliando gradualmente en los procesos de Avon desde 2025, de manera de unificar la visión de seguridad de las marcas de la Compañía.</t>
  </si>
  <si>
    <t>GRI 416-1. Evaluación de los impactos en la salud y la seguridad causados por categorías de productos y servicios</t>
  </si>
  <si>
    <t>El compromiso de la Compañía con la seguridad de los productos es un elemento estratégico que impregna todas las etapas de desarrollo de las marcas Natura y Avon. Gracias a ello, el 100% de las 11 categorías principales de productos se someten a evaluaciones de seguridad humana y ambiental que incluyen cálculos toxicológicos, análisis in silico e in vitro, así como estudios clínicos. El portafolio de fórmulas se desarrolla bajo los más altos criterios de cumplimiento, utilizando exclusivamente ingredientes respaldados por la evidencia científica más reciente y en total conformidad con las legislaciones nacionales e internacionales. Esta gobernanza se instrumenta mediante una política interna que actualmente supervisa alrededor de 80 ingredientes cosméticos, los cuales están sujetos a rigurosas medidas de gestión de riesgos que van desde la restricción de uso hasta la prohibición total, tanto en nuevos lanzamientos como en el portafolio existente.
 La eficacia de este sistema se demuestra con la eliminación histórica de grupos químicos controvertidos, como ftalatos y parabenos, en todo el portafolio de Natura. Con respecto a nuestro desempeño reciente, podemos citar que logramos un resultado notable al reducir la proporción de ingresos de productos que contienen sustancias altamente preocupantes identificadas en la lista SVHC (Substances of Very High Concern) del reglamento europeo REACH (Registration, Evaluation, Authorization and Restriction of Chemicals) en aproximadamente 4 puntos porcentuales con respecto al año anterior, pasando del 11% a tan solo el 7% de la facturación total. Si bien la empresa opta por no establecer una meta cuantitativa pública para la reducción de estas sustancias, debido a la volatilidad de las actualizaciones regulatorias globales, el avance que se constata confirma el carácter proactivo de la gestión de fórmulas. Este avance está intrínsecamente relacionado con la Visión 2025-2050, cuyo objetivo es materializar la regeneración de forma accesible con un alto grado de desempeño cosmético y un uso estricto de lo necesario en sus fórmulas y envases.</t>
  </si>
  <si>
    <t>ESG A05. Control de Exposición a Sustancias Químicas</t>
  </si>
  <si>
    <t>En Natura, los riesgos de nuestros portafolios se evalúan considerando los impactos para la salud humana y el medio ambiente, con base en un sistema de gobernanza, monitoreo técnico continuo y análisis toxicológico de ingredientes. Este proceso incluye la revisión de 29 listas regulatorias globales (como la Proposition 65, la FDA y SVHC/REACH), lo que permite eliminar proactivamente las sustancias peligrosas y adoptar listas internas que guían el 100% del desarrollo de nuevos productos, un enfoque que se está introduciendo ahora en la marca Avon. 
Esta evaluación se realiza de forma continua durante todo el desarrollo para asegurar los más altos estándares de seguridad. Así, cada nuevo producto pasa por una rigurosa revisión de riesgos previa a su comercialización mediante metodologías científicas de vanguardia que siguen los lineamientos más recientes del Comité Científico de Seguridad de los Consumidores de Europa (SCCS, 12.ª revisión). El proceso abarca desde la identificación de peligros, la estimación de la exposición y la caracterización de riesgos, como el cálculo del Margen de Seguridad (MoS), hasta la aplicación de modelos avanzados. Entre ellos destaca el uso de piel artificial bioimpresa en 3D (ensayos in vitro) y modelos computacionales (ensayos in silico), los cuales predicen la toxicidad con alta precisión antes de iniciar la fase de estudios clínicos.
Como resultado, se evaluó el 100% de las categorías relevantes de productos en cuanto a su impacto para la salud y la seguridad. La Compañía también monitorea sustancias de alta preocupación, como las SVHC (Substances of Very High Concern), PBT (Persistent, Bioaccumulative and Toxic), vPvB (Very persistent and Very bioaccumulative), PMT (Persistent, Mobile and Toxic), vPvM (Very persistent and Very mobile), EDC (Endocrine Disrupting Chemicals) y CMR (Carcinogenic, Mutagenic and Toxic to reproduction), con un 7 % de los ingresos asociados a productos que contienen estas sustancias. En comparación con el año anterior, hubo una reducción de los ingresos, asociada, entre otros factores, a las actualizaciones periódicas de la lista de SVHC, que pueden modificar la clasificación de ciertos ingredientes cosméticos.</t>
  </si>
  <si>
    <t>GRI 416-2. Casos de no conformidad con respecto a los impactos en la salud y la seguridad causados por productos y servicios</t>
  </si>
  <si>
    <t>Entre enero y diciembre de 2025, se cerraron ocho casos que derivaron en multas o sanciones dentro de la categoría "Consumidor – Producto". Los motivos correspondieron a reacciones adversas y presencia de cuerpo extraño, con resoluciones de cierre por condena que sumaron un total de BRL 104.732,41, siendo el monto individual más alto pagado de BRL 41.137,80.
Durante el período del informe, no se registraron incumplimientos de leyes o códigos voluntarios relacionados con los impactos en la salud y la seguridad de productos y servicios en los demás países donde opera la Compañía. No se presentaron variaciones respecto a años anteriores, así como tampoco pasivos acumulados al cierre del ejercicio ni contingencias materiales abiertas. La mitigación de estos riesgos se gestiona mediante la asesoría jurídica preventiva a las diversas áreas de la organización, brindando orientación oportuna sobre posibles sanciones ante eventuales desvíos normativos.
El cumplimiento se sustenta en un sistema de gobernanza de I+D que integra diferentes mecanismos de control y monitoreo. Entre ellos, se incluye el seguimiento técnico de los ingredientes, con una revisión continua de las listas globales de sustancias restringidas, como las directrices de la Unión Europea y de la FDA, con el propósito de anticipar posibles restricciones regulatorias y retirar de forma proactiva ingredientes controvertidos del portafolio. Asimismo, se aplican herramientas de evaluación predictiva basadas en ciencia de datos toxicológicos y en análisis in silico e in vitro, que permiten evaluar los ingredientes incluso antes de la etapa de formulación. La evaluación de la seguridad humana y ambiental comprende cálculos toxicológicos, análisis in silico e in vitro y estudios clínicos, ya que las formulaciones se desarrollan conforme a los criterios científicos más actualizados y a estrictos estándares de cumplimiento regulatorio. Desde la perspectiva regulatoria, todos los productos se registran de acuerdo con la legislación aplicable y cuentan con procesos de respuesta inmediata ante eventuales requerimientos de las autoridades competentes. Durante el período reportado, no se registraron retiros de productos del mercado ni notificaciones relacionadas con la seguridad de los productos en los mercados donde opera Natura, lo que evidencia la eficacia de los protocolos de seguridad adoptados.</t>
  </si>
  <si>
    <r>
      <t xml:space="preserve">Los Compromisos 2030 reflejan en directrices y metas públicas aquello en lo que creemos: el cuidado de la vida en todas sus formas. Lanzados como una evolución del 'Compromiso con la Vida', estos objetivos orientan las decisiones estratégicas de la organización y miden el impacto generado en el entorno. Durante el ejercicio 2025, esta ambición se expandió mediante la Visión 2025–2050, extendiendo la perspectiva de la Compañía hacia el largo plazo. Los Compromisos 2030 establecen directrices transversales respaldadas por acciones estructurales que se reflejan a lo largo de este reporte anual. El progreso de este trayecto se monitorea de forma rigurosa, contando con la participación directa del equipo directivo en la supervisión de sus avances y desafíos.
A continuación, se presenta la tabla de resultados de los indicadores correspondientes al ejercicio 2025. </t>
    </r>
    <r>
      <rPr>
        <u/>
        <sz val="9"/>
        <color rgb="FF5C2212"/>
        <rFont val="Verdana"/>
        <family val="2"/>
      </rPr>
      <t>Obtén más información aquí sobre nuestra Visión 2025-2050</t>
    </r>
    <r>
      <rPr>
        <sz val="9"/>
        <color rgb="FF5C2212"/>
        <rFont val="Verdana"/>
        <family val="2"/>
      </rPr>
      <t>.</t>
    </r>
  </si>
  <si>
    <r>
      <t>Alcanzar</t>
    </r>
    <r>
      <rPr>
        <b/>
        <sz val="9"/>
        <color rgb="FF5C2212"/>
        <rFont val="Verdana"/>
        <family val="2"/>
      </rPr>
      <t xml:space="preserve"> emisiones netas cero (Net Zero) </t>
    </r>
    <r>
      <rPr>
        <sz val="9"/>
        <color rgb="FF5C2212"/>
        <rFont val="Verdana"/>
        <family val="2"/>
      </rPr>
      <t>de nuestras instalaciones propias. Eso significa reducir en un 90 % las emisiones de nuestros procesos¹ (tomando 2020 como año base).</t>
    </r>
  </si>
  <si>
    <r>
      <t>En cuanto a Investigación y Desarrollo de Productos de Base Regenerativa, las metas se siguen de cerca en el Cuaderno de Indicadores, en la pestaña “Compromisos 2030” y en los pilares “Circularidad de Envases”, “Circularidad de Fórmulas” y "Inversiones en Soluciones Regenerativas", que abarca aspectos como el uso de materiales, diseño circular y medición de impactos. Entre los principales impulsores, se destacan el compromiso de asegurar que el 100 % de los envases sean reutilizables, reciclables, recargables o compostables, ampliar el uso del plástico reciclado y avanzar en la utilización de ingredientes renovables o de origen natural,</t>
    </r>
    <r>
      <rPr>
        <sz val="9"/>
        <color rgb="FFFF0000"/>
        <rFont val="Verdana"/>
        <family val="2"/>
      </rPr>
      <t xml:space="preserve"> </t>
    </r>
    <r>
      <rPr>
        <sz val="9"/>
        <color rgb="FF5C2212"/>
        <rFont val="Verdana"/>
        <family val="2"/>
      </rPr>
      <t>asegurar 100% del volumen de, por lo menos, dos de los principales commodities de nuestro negocio se produzca con prácticas regenerativas, así como medir la huella ambiental de fórmulas y envases por medio de la Evaluación del Ciclo de Vida.
En línea con la visión a largo plazo, también asumimos compromisos en la Visión 2025-2050, como la transparencia en la publicación de los impactos de productos y servicios, la ampliación de sistemas de simbiosis industrial para el reaprovechamiento de residuos y la responsabilidad de eliminar los envases de forma adecuada, incluso mediante el desarrollo de sistemas de recolección donde aún no se cuenta con infraestructura disponible.</t>
    </r>
  </si>
  <si>
    <r>
      <t>¹ Impositivo: Abarca riesgos probables, posibles y remotos. Los valores reflejan divergencias de interpretación legal y no infracciones deliberadas.
² Ambiental: Abarca riesgos probables, posibles y remotos. No hay registros de multas hídricas durante el período.
³ Fiscal</t>
    </r>
    <r>
      <rPr>
        <sz val="8"/>
        <color rgb="FF0000FF"/>
        <rFont val="Verdana"/>
        <family val="2"/>
      </rPr>
      <t xml:space="preserve">: </t>
    </r>
    <r>
      <rPr>
        <sz val="8"/>
        <color rgb="FF5C2212"/>
        <rFont val="Verdana"/>
        <family val="2"/>
      </rPr>
      <t>Multas aplicadas por la SEFAZ-SP por incumplimiento de obligaciones accesorias (escrituración y registros magnéticos).
⁴ Civil: Penalidad aplicada a Avon (Panamá) por incumplimiento de la ley de historial de crédito de consumidores.
⁵ Laboral: Pasivo en cero al cierre de diciembre debido a la inexistencia de provisiones administrativas específicas durante el período.
⁶ Propiedad intelectual: Procesos de baja materialidad relativos a derechos de marca e imagen.
⁷ Variación de alcance: El aumento de los pasivos en 2024/2025 resulta de la integración contable de Avon y la actualización de tesis jurídicas, principalmente centradas en asuntos de carácter tributario.</t>
    </r>
  </si>
  <si>
    <r>
      <t>El compromiso con la ética y la integridad de Natura se extiende a las prácticas impositivas. Natura es signataria de los principios fiscales responsables de la empresa y actúa en estricto cumplimiento de la legislación internacional y local en materia tributaria. La gestión de la estrategia fiscal es llevada a cabo por una vicepresidencia global, que cuenta con la participación de las áreas financiera y jurídica, con el fin de garantizar una visión integrada de los riesgos y oportunidades impositivas. Además, contamos con un Grupo de Gestión Impositiva en América Latina, compuesto por especialistas de las áreas jurídica y financiera, que responden individualmente por la ejecución de la estrategia en sus respectivos alcances. Se reúne periódicamente para deliberar sobre temas relacionados con la carga impositiva y para seguir la legislación vigente, las jurisprudencias y demás actualizaciones regulatorias. Si bien la Compañía cuenta con una estrategia fiscal estructurada, esta información no se divulga públicamente y documentos tales como la política fiscal, los informes financieros y los registros de transacciones tampoco se ponen a disposición del público.
 La gobernanza fiscal está a cargo del Consejo Administrativo, que analiza y aprueba la estrategia tributaria de la empresa en comités mensuales y trimestrales. Los resultados y temas relevantes también se informan periódicamente al Comité de Auditoría y al Consejo Fiscal, en ciclos trimestrales y semestrales. La empresa adopta estrictas directrices de cumplimiento regulatorio, fundamentadas en su Código de Ética y Conducta, así como una Declaración de Compromiso que refuerza la responsabilidad de la Compañía con la transparencia y el cumplimiento de las normas fiscales. También se llevan a cabo auditorías internas y revisiones independientes para evaluar la adhesión a las prácticas establecidas.
 El enfoque tributario de Natura está directamente alineado con sus estrategias de negocio y desarrollo sostenible y abarca aspectos como la alineación de los objetivos estratégicos, el impacto financiero, la evaluación de riesgos y oportunidades, la consultoría profesional, la transparencia en la presentación de informes financieros, la participación de la alta administración y el seguimiento de los resultados. En este contexto, la estrategia tributaria se integra con la Planificación Estratégica de la empresa e influye en los procesos de negocio, que son monitoreados continuamente por las áreas de Controles Internos y Auditoría con el objetivo del cumplimiento y un desempeño adecuado. Además, Natura considera los impactos socioeconómicos en su política fiscal, que incluyen la reducción de las desigualdades, la contribución a los servicios públicos, los derechos humanos y los impactos ambientales y sobre la comunidad.
Las auditorías internas tienen como objetivo identificar y mitigar los riesgos fiscales mediante evaluaciones periódicas y un seguimiento continuo de la legislación, lo que sirve de base para la implementación de planes de acción y el fortalecimiento de los controles internos.</t>
    </r>
    <r>
      <rPr>
        <sz val="9"/>
        <color rgb="FF0000FF"/>
        <rFont val="Verdana"/>
        <family val="2"/>
      </rPr>
      <t xml:space="preserve"> </t>
    </r>
    <r>
      <rPr>
        <sz val="9"/>
        <color rgb="FF5C2212"/>
        <rFont val="Verdana"/>
        <family val="2"/>
      </rPr>
      <t>La alineación entre la estructura de gobernanza y las prácticas de control se comprueba mediante la adhesión de las políticas tributarias a los resultados operativos y a los indicadores de gestión. Asimismo, la Compañía cuenta con un Grupo de Gestión Tributaria entre las personas colaboradoras para el debate periódico de los asuntos tributarios. Las inquietudes relativas a la conducta y a la integridad fiscal pueden reportarse a través de la Línea Ética, el canal oficial de denuncias de Natura.
 La colaboración con los stakeholders en la esfera tributaria se construye mediante la cooperación proactiva con las autoridades fiscales, el desarrollo de relaciones de confianza, auditorías internas periódicas, el cumplimiento normativo y el apoyo de una empresa de consultoría especializada. Las acciones de advocacy incluyen la participación en grupos sectoriales, consultas públicas, la defensa de cambios en la legislación tributaria y la promoción de beneficios fiscales para inversiones sostenibles. La evaluación de las inquietudes de los stakeholders se realiza a través de diálogos abiertos, estudios específicos, grupos de trabajo e informes, cuyo feedback influye en la mejora de la transparencia y el ajuste de la estrategia fiscal. La carga impositiva se reconoce como esencial para el desarrollo sostenible y la estabilidad económica de las comunidades. Los resultados económicos son fruto de una administración responsable.</t>
    </r>
  </si>
  <si>
    <r>
      <t xml:space="preserve">Natura cuenta con un marco normativo ratificado por su máximo órgano de gobierno, diseñado para asegurar que la conducta empresarial responsable se integre de manera transversal en la estrategia de cada región donde opera. Este ecosistema de gestión se fundamenta en el Código de Conducta, vinculante para colaboradores y proveedores, y en la Política de Conflicto de Intereses, complementados por las políticas Anticorrupción, de Operaciones con Partes Relacionadas, Privacidad de Datos, Prácticas Anticompetitivas, Sanciones Comerciales y la Visión 2025–2050. Este esquema se ve robustecido por la Política de Divulgación de Información y Negociación de Valores, la cual establece las directrices de transparencia e integridad para la difusión de datos públicos, garantizando así la equidad en el acceso a la información corporativa.
En el pilar social y de diversidad, la organización ha instituido el Manifiesto Antirracista y la Política de Respeto en el Entorno Laboral, en adición a la Política de Derechos Humanos, cuyo alcance adopta íntegramente los principios de la Declaración Universal de los Derechos Humanos. Estos estatutos guardan estricta alineación con marcos globales como el Pacto Mundial de las Naciones Unidas, los Principios Rectores de la ONU sobre las Empresas y los Derechos Humanos, las normas fundamentales de la OIT, los Objetivos de Desarrollo Sostenible (ODS) y las directrices de la OCDE, conectándose plenamente con las metas de los Compromisos 2030 y la Visión 2025–2050 de la Compañía.
La gestión y la supervisión de estos compromisos se implementan mediante el Protocolo de Due Diligence (Diligencia Debida) y la Política de Gestión de Riesgo de Terceros, que garantizan el cumplimiento y el respeto de los derechos humanos a lo largo de toda la cadena de valor y en las relaciones comerciales. La comunicación de estas directrices se realiza a través de canales internos y capacitaciones obligatorias sobre Conducta, disponibles a todo público en el </t>
    </r>
    <r>
      <rPr>
        <u/>
        <sz val="9"/>
        <color rgb="FF1155CC"/>
        <rFont val="Verdana"/>
        <family val="2"/>
      </rPr>
      <t>sitio web de Relaciones con Inversionistas</t>
    </r>
    <r>
      <rPr>
        <sz val="9"/>
        <color rgb="FF5C2212"/>
        <rFont val="Verdana"/>
        <family val="2"/>
      </rPr>
      <t>.
La Compañía informa que el máximo órgano de supervisión de la incorporación de los compromisos es el Consejo Administrativo. Para garantizar la delegación de responsabilidades en la implementación de estos compromisos, Natura define metas y compromisos claros, identifica los niveles jerárquicos involucrados, establece la autoridad y la rendición de cuentas, comunica las responsabilidades de manera efectiva y establece un sistema de seguimiento. Por otra parte, promueve la colaboración y ajusta las responsabilidades según sea necesario, con evaluaciones periódicas del proceso y reconocimiento y recompensa del desempeño.
La integración de los compromisos en las estrategias organizacionales, políticas y operaciones se lleva a cabo mediante la definición de metas alineadas, su incorporación a las políticas, el desarrollo de procedimientos operativos, el entrenamiento y la concienciación. El proceso también incluye evaluación de impacto, diligencia debida, responsabilidad clara, comunicación interna, monitoreo y revisión continuos, así como feedback de las personas colaboradoras e informes transparentes. En las relaciones comerciales, los compromisos se implementan mediante una cuidadosa selección de socios, la inclusión de cláusulas contractuales, auditorías y monitoreo, entrenamiento y capacitación, comunicación abierta, incentivos, resolución de problemas e integración en la cadena de suministro.
En materia de sostenibilidad, la empresa ofrece capacitaciones para la implementación de sus compromisos, que abarcan temas relevantes como el carbono, la regeneración, los derechos humanos y la biodiversidad (Compromisos 2030). Dirigidas a proveedores, personal interno y consultoras de belleza, estas sesiones se imparten bajo un formato híbrido y con una frecuencia flexible. A diferencia de los módulos de Conducta y Debida Diligencia, estas jornadas de sensibilización no contemplan una evaluación formal ni revisten un carácter obligatorio.
La gestión de estos compromisos públicos se rige por un modelo bajo la supervisión directa del Comité Ejecutivo y del Comité de Sostenibilidad, asegurando así su integración en la toma de decisiones de la alta dirección. El monitoreo estratégico se realiza mediante reportes trimestrales de desempeño que consolidan el estatus de cada meta, sus respectivos planes de acción, las inversiones asociadas y la evolución del modelo de Pérdidas y Ganancias Integradas (Integrated Profit &amp; Loss - iP&amp;L). Esta estructura de control se complementa con procesos de auditoría, debida diligencia y mejora continua, respaldados por flujos de comunicación permanente con los grupos de interés prioritarios para garantizar la correcta ejecución de la estrategia en todos los frentes operativos.
Natura reafirma su compromiso con el Principio de la Precaución, aplicándolo en su gestión de riesgos y en el desarrollo de productos para mitigar los impactos ambientales antes de que se produzcan. Un ejemplo es el control de la gestión de residuos peligrosos y los proyectos de circularidad, como la reutilización de cajas en Cabreúva, que evitó la generación de 214 toneladas de residuos en 2025. 
Además, los compromisos de las políticas de la Compañía garantizan el respeto de los derechos humanos en toda la cadena de valor. Esto se evidencia en el apoyo a las cooperativas de reciclaje, donde invertimos más de BRL 950 mil en 2025 para garantizar derechos básicos, como el acceso a servicios de salud y bienestar para los recicladores, y la actuación directa en la protección social de los proveedores en regiones remotas y comunidades tradicionales.</t>
    </r>
  </si>
  <si>
    <r>
      <t>¹En 2025, la actualización de la metodología de evaluación de la criticidad de proveedores impacta la comparabilidad de los resultados con períodos anteriores. GRI 2-4
²En 2024, se consolidaron los datos, sobre Proveedores y Comunidades</t>
    </r>
    <r>
      <rPr>
        <b/>
        <sz val="8"/>
        <color rgb="FF5C2212"/>
        <rFont val="Verdana"/>
        <family val="2"/>
      </rPr>
      <t xml:space="preserve"> </t>
    </r>
    <r>
      <rPr>
        <sz val="8"/>
        <color rgb="FF5C2212"/>
        <rFont val="Verdana"/>
        <family val="2"/>
      </rPr>
      <t>y se actualizaron los valores con el fin de mantener la coherencia metodológica con el informe de 2025 y la comparabilidad histórica de la información. (GRI 2-4)</t>
    </r>
  </si>
  <si>
    <r>
      <t xml:space="preserve">Más información sobre el Código de Proveedores </t>
    </r>
    <r>
      <rPr>
        <u/>
        <sz val="8"/>
        <color rgb="FF1155CC"/>
        <rFont val="Verdana"/>
        <family val="2"/>
      </rPr>
      <t>aquí</t>
    </r>
    <r>
      <rPr>
        <sz val="8"/>
        <color rgb="FF5C2212"/>
        <rFont val="Verdana"/>
        <family val="2"/>
      </rPr>
      <t>.</t>
    </r>
  </si>
  <si>
    <r>
      <t xml:space="preserve">Más información sobre la Política de Cadenas Críticas de Suministro </t>
    </r>
    <r>
      <rPr>
        <u/>
        <sz val="8"/>
        <color rgb="FF1155CC"/>
        <rFont val="Verdana"/>
        <family val="2"/>
      </rPr>
      <t>aquí</t>
    </r>
    <r>
      <rPr>
        <sz val="8"/>
        <color rgb="FF5C2212"/>
        <rFont val="Verdana"/>
        <family val="2"/>
      </rPr>
      <t>.</t>
    </r>
  </si>
  <si>
    <r>
      <t xml:space="preserve"> 
En 2024 y 2025, la Compañía evaluó riesgos y oportunidades físicas y de transición asociadas con la naturaleza en tres escenarios (No Net Loss-Nature Positive, Sand in the Gears y Business as Usual),</t>
    </r>
    <r>
      <rPr>
        <sz val="9"/>
        <color rgb="FFFF00FF"/>
        <rFont val="Verdana"/>
        <family val="2"/>
      </rPr>
      <t xml:space="preserve"> </t>
    </r>
    <r>
      <rPr>
        <sz val="9"/>
        <color rgb="FF5C2212"/>
        <rFont val="Verdana"/>
        <family val="2"/>
      </rPr>
      <t>abarcando incluso las perspectivas más adversas. Este análisis, que consideró horizontes a corto, mediano y largo plazo hacia 2050, así como el diagnóstico previo de riesgos climáticos, identificó los riesgos más probables y las oportunidades que fortalecen la resiliencia del negocio. Dichos escenarios permiten priorizar los impactos asociados a las operaciones y a la cadena de valor, respaldando la toma de decisiones estratégicas sólidas y fundamentadas. También merece ser mencionado el Plan de Transición Climática 2024, que incluye, entre sus frentes, el desarrollo de una estrategia de resiliencia climática para el negocio.
En 2025, Natura elaboró el Plan de Transición para la Naturaleza, un instrumento que traduce los resultados de la evaluación LEAP en directrices estratégicas e itinerarios de implementación, que integra naturaleza, clima y derechos humanos. Este plan refuerza la incorporación de estas dimensiones en los procesos de planificación estratégica y de riesgos, lo que amplía la capacidad de anticipación y respuesta de la empresa a las incertidumbres ambientales. Como próximo paso, Natura intentará estimar los impactos financieros y los costos asociados a las dependencias, impactos, riesgos y oportunidades relacionados con la naturaleza, priorizando los aspectos más relevantes.</t>
    </r>
    <r>
      <rPr>
        <sz val="9"/>
        <color rgb="FFFF0000"/>
        <rFont val="Verdana"/>
        <family val="2"/>
      </rPr>
      <t xml:space="preserve"> </t>
    </r>
    <r>
      <rPr>
        <sz val="9"/>
        <color rgb="FF5C2212"/>
        <rFont val="Verdana"/>
        <family val="2"/>
      </rPr>
      <t>A partir de este análisis financiero, la Compañía dispondrá de mayor respaldo para definir posibles direccionamientos estratégicos.</t>
    </r>
  </si>
  <si>
    <r>
      <t xml:space="preserve">³Se consideraron los informes de emisiones atmosféricas de las operaciones en las unidades de Cajamar, Ecoparque, Interlagos y Moreno. La planta de Celaya solo realiza el monitoreo de monóxido de carbono y dióxido de carbono.
</t>
    </r>
    <r>
      <rPr>
        <b/>
        <sz val="8"/>
        <color rgb="FF5C2212"/>
        <rFont val="Verdana"/>
        <family val="2"/>
      </rPr>
      <t>Nota</t>
    </r>
    <r>
      <rPr>
        <sz val="8"/>
        <color rgb="FF5C2212"/>
        <rFont val="Verdana"/>
        <family val="2"/>
      </rPr>
      <t>: En cuanto a las normas, metodologías y herramientas de cálculo adoptadas, la unidad de Moreno siguió las directrices del protocolo "Licencia de Emisiones Gaseosas a la Atmósfera 2022", cuyas especificaciones se detallan en los actos administrativos y certificados mencionados. Las unidades Interlagos y Cajamar se basaron en la Resolución N° 436/2011 de Conama. Ecoparque adoptó métodos de ABNT y Cetesb para la planificación del muestreo, la determinación de puntos, la velocidad y el caudal de los gases, así como la calibración de equipos y la determinación del material particulado, garantizando así la exactitud y el ajuste las mediciones con las normas ambientales vigentes.</t>
    </r>
  </si>
  <si>
    <r>
      <t xml:space="preserve">¹Normas, metodologías y factores de conversión utilizados de acuerdo con el BEN (Balance Energético Nacional) En 2022 y 2023, se consideraron todas las operaciones, incluso las de fabricación, los centros de distribución y las áreas administrativas. No se consideraron las operaciones minoristas (tiendas) de ninguna de las marcas ni el consumo de energía en vehículos (combustión móvil). En 2024, solo se consideraron las operaciones directas, es decir, los centros de distribución y las fábricas. No se consideraron las operaciones minoristas (tiendas) de ninguna de las marcas, los proveedores tercerizados ni las unidades administrativas.
 ²Para el diésel, se considera el combustible en su forma pura, desconsiderando la fracción de biodiésel.
 ³Las conversiones de consumo de combustibles a GJ se realizaron con base en los factores que constan en el último informe del Balance Energético Nacional (BEN) de 2025. 
</t>
    </r>
    <r>
      <rPr>
        <b/>
        <sz val="8"/>
        <color rgb="FF5C2212"/>
        <rFont val="Verdana"/>
        <family val="2"/>
      </rPr>
      <t>Nota:</t>
    </r>
    <r>
      <rPr>
        <sz val="8"/>
        <color rgb="FF5C2212"/>
        <rFont val="Verdana"/>
        <family val="2"/>
      </rPr>
      <t xml:space="preserve"> A los efectos de la clasificación, el consumo de electricidad contempla la energía eléctrica adquirida y el diésel utilizado para la generación propia de electricidad. El recalentamiento considera los consumos de Gas Natural y GLP destinados a cocinas y comedores, excluyendo los sitios MFG (Moreno, Celaya e Interlagos) y el período comprendido entre enero y julio de Cajamar, dado que en estos casos el uso se mezcla con el de las calderas (vapor) y cocinas, por lo cual dichos volúmenes se informan en la categoría “Vapor”. La refrigeración se estimó como el 25 % del consumo total de energía eléctrica de los sitios, debido a la inexistencia de medición individual específica. Por otra parte, el vapor considera el consumo de Gas Natural (Moreno, Celaya e Interlagos) y GLP (enero a julio de Cajamar).</t>
    </r>
  </si>
  <si>
    <r>
      <t xml:space="preserve">¹Normas, metodologías y factores de conversión utilizados de acuerdo con el BEN (Balance Energético Nacional)
²Para las astillas de madera, se utilizaron las especificaciones del mismo proveedor.
</t>
    </r>
    <r>
      <rPr>
        <sz val="8"/>
        <color rgb="FF5C2212"/>
        <rFont val="Verdana"/>
        <family val="2"/>
      </rPr>
      <t>³ El consumo de combustibles de "electricidad" y "madera" se interrumpió en 2025.</t>
    </r>
  </si>
  <si>
    <r>
      <t xml:space="preserve">¹ Los datos de 2023 y 2024 fueron reformulados de acuerdo con lo reportado en el GRI 302-1: Consumo de energía dentro de la organización (GRI 2-4).
</t>
    </r>
    <r>
      <rPr>
        <b/>
        <sz val="8"/>
        <color rgb="FF5C2212"/>
        <rFont val="Verdana"/>
        <family val="2"/>
      </rPr>
      <t>Nota:</t>
    </r>
    <r>
      <rPr>
        <sz val="8"/>
        <color rgb="FF5C2212"/>
        <rFont val="Verdana"/>
        <family val="2"/>
      </rPr>
      <t xml:space="preserve"> El cálculo de la intensidad energética se establece por la relación entre el consumo de energía total por la cantidad de unidades producidas (millones).</t>
    </r>
  </si>
  <si>
    <r>
      <t>Porcentaje total de agua eliminada</t>
    </r>
    <r>
      <rPr>
        <b/>
        <sz val="9"/>
        <color rgb="FFFF0000"/>
        <rFont val="Verdana"/>
        <family val="2"/>
      </rPr>
      <t xml:space="preserve"> </t>
    </r>
    <r>
      <rPr>
        <b/>
        <sz val="9"/>
        <color rgb="FF5C2212"/>
        <rFont val="Verdana"/>
        <family val="2"/>
      </rPr>
      <t>en áreas con estrés hídrico</t>
    </r>
  </si>
  <si>
    <r>
      <t xml:space="preserve">¹ Debido a un cambio en el mapeo y en la metodología de evaluación de riesgos hídricos, hubo un aumento significativo en los valores de captación y descarga de agua en áreas de estrés hídrico (GRI 2-4).
</t>
    </r>
    <r>
      <rPr>
        <b/>
        <sz val="8"/>
        <color rgb="FF5C2212"/>
        <rFont val="Verdana"/>
        <family val="2"/>
      </rPr>
      <t>Nota 1</t>
    </r>
    <r>
      <rPr>
        <sz val="8"/>
        <color rgb="FF5C2212"/>
        <rFont val="Verdana"/>
        <family val="2"/>
      </rPr>
      <t xml:space="preserve">: Las informaciones que se presentan se refieren a los informes mensuales realizados por las operaciones sobre la extracción de agua y la eliminación de efluentes.
</t>
    </r>
    <r>
      <rPr>
        <b/>
        <sz val="8"/>
        <color rgb="FF5C2212"/>
        <rFont val="Verdana"/>
        <family val="2"/>
      </rPr>
      <t>Nota 2:</t>
    </r>
    <r>
      <rPr>
        <sz val="8"/>
        <color rgb="FF5C2212"/>
        <rFont val="Verdana"/>
        <family val="2"/>
      </rPr>
      <t xml:space="preserve"> Las mediciones informadas se basan en hidrómetros y medidores de caudal instalados en las respectivas unidades.</t>
    </r>
  </si>
  <si>
    <r>
      <t xml:space="preserve">¹ Los datos se recopilaron a partir de los registros de facturación de productos e informes de socios externos con información sobre el pesaje de los residuos recogidos.
² Los datos de 2024 han sido reajustados para garantizar la coherencia con las premisas metodológicas del resto de los años (GRI 2-4).
</t>
    </r>
    <r>
      <rPr>
        <b/>
        <sz val="8"/>
        <color rgb="FF5C2212"/>
        <rFont val="Verdana"/>
        <family val="2"/>
      </rPr>
      <t>Nota</t>
    </r>
    <r>
      <rPr>
        <sz val="8"/>
        <color rgb="FF5C2212"/>
        <rFont val="Verdana"/>
        <family val="2"/>
      </rPr>
      <t>: El peso total de los productos y envases recuperados en las tiendas fue de 48,40 toneladas.</t>
    </r>
  </si>
  <si>
    <r>
      <t xml:space="preserve">¹No considera al CEO.
²En 2024 y 2025, no se registraron personas colaboradoras en la categoría de </t>
    </r>
    <r>
      <rPr>
        <i/>
        <sz val="8"/>
        <color rgb="FF5C2212"/>
        <rFont val="Verdana"/>
        <family val="2"/>
      </rPr>
      <t>trainee</t>
    </r>
    <r>
      <rPr>
        <sz val="8"/>
        <color rgb="FF5C2212"/>
        <rFont val="Verdana"/>
        <family val="2"/>
      </rPr>
      <t xml:space="preserve"> debido a procesos de movilidad interna y a la no apertura de nuevos programas en esos años.</t>
    </r>
  </si>
  <si>
    <r>
      <t xml:space="preserve">¹Los datos reportados sobre el total de colaboradores son aproximados y, debido a la dinámica operativa del negocio, pueden registrar variaciones en periodos inferiores a un año.
²El porcentaje calculado para 2024 ha sido corregido (GRI 2-4).
</t>
    </r>
    <r>
      <rPr>
        <b/>
        <sz val="8"/>
        <color rgb="FF5C2212"/>
        <rFont val="Verdana"/>
        <family val="2"/>
      </rPr>
      <t>Nota:</t>
    </r>
    <r>
      <rPr>
        <sz val="8"/>
        <color rgb="FF5C2212"/>
        <rFont val="Verdana"/>
        <family val="2"/>
      </rPr>
      <t xml:space="preserve"> Durante 2025 se certificaron dos centros operativos (Moreno y Ecoparque). Como resultado de estas certificaciones, se incrementó el número de colaboradores cubiertos por el sistema de gestión.</t>
    </r>
  </si>
  <si>
    <r>
      <t xml:space="preserve">La gestión de los impactos económicos indirectos llevada a cabo por el área de Sostenibilidad en Negocios actúa de forma sistémica para fortalecer la resiliencia financiera, el desarrollo social y la autonomía económica de la red de Consultoras de Belleza, los Líderes de Negocios y sus familias. La estrategia está orientada a la ampliación del acceso a servicios esenciales, la formación de capacidades y el fortalecimiento de la ciudadanía, de manera de contribuir a la reducción de vulnerabilidades socioeconómicas y a la estabilidad de la red. Las iniciativas se caracterizan como inversiones y apoyos a servicios de infraestructura social, educativa y de bienestar y se enfocan en públicos estratégicos de la cadena de valor de la empresa.
En 2025, los programas de desarrollo y apoyo presentaron resultados expresivos:
</t>
    </r>
    <r>
      <rPr>
        <b/>
        <sz val="9"/>
        <color rgb="FF5C2212"/>
        <rFont val="Verdana"/>
        <family val="2"/>
      </rPr>
      <t>Red de Bienestar:</t>
    </r>
    <r>
      <rPr>
        <sz val="9"/>
        <color rgb="FF5C2212"/>
        <rFont val="Verdana"/>
        <family val="2"/>
      </rPr>
      <t xml:space="preserve"> La Central de Apoyo Social realizó 1.684 atenciones (orientación jurídica, ciudadanía y apoyo a emergencias). En el área de la salud, se registraron 493 atenciones en telemedicina, 2.952 para soporte emocional y 2.437 accesos a descuentos en medicamentos y exámenes.
</t>
    </r>
    <r>
      <rPr>
        <b/>
        <sz val="9"/>
        <color rgb="FF5C2212"/>
        <rFont val="Verdana"/>
        <family val="2"/>
      </rPr>
      <t>Salud y Derechos de la Mujer:</t>
    </r>
    <r>
      <rPr>
        <sz val="9"/>
        <color rgb="FF5C2212"/>
        <rFont val="Verdana"/>
        <family val="2"/>
      </rPr>
      <t xml:space="preserve"> En colaboración con el Instituto Natura, campañas como Octubre Rosa (Giro pela Vida) llegaron a 515 consultoras presencialmente y el servicio especializado de Ángela ofreció apoyo a mujeres víctimas de violencia.
</t>
    </r>
    <r>
      <rPr>
        <b/>
        <sz val="9"/>
        <color rgb="FF5C2212"/>
        <rFont val="Verdana"/>
        <family val="2"/>
      </rPr>
      <t>Educación (Crer Para Ver):</t>
    </r>
    <r>
      <rPr>
        <sz val="9"/>
        <color rgb="FF5C2212"/>
        <rFont val="Verdana"/>
        <family val="2"/>
      </rPr>
      <t xml:space="preserve"> Capacitación de 80.000 consultoras en educación financiera y apoyo a 547 líderes becados en enseñanza superior. Los programas de ciudadanía y concienciación socioambiental fueron concluidos por 15.500 personas.
</t>
    </r>
    <r>
      <rPr>
        <b/>
        <sz val="9"/>
        <color rgb="FF5C2212"/>
        <rFont val="Verdana"/>
        <family val="2"/>
      </rPr>
      <t>Inclusión digital:</t>
    </r>
    <r>
      <rPr>
        <sz val="9"/>
        <color rgb="FF5C2212"/>
        <rFont val="Verdana"/>
        <family val="2"/>
      </rPr>
      <t xml:space="preserve"> El programa "Programando Meu Futuro" capacitó jóvenes (hijos de consultoras) en tecnología, lo que resultó en nueve contrataciones inmediatas por parte de Natura y sus socios.
</t>
    </r>
    <r>
      <rPr>
        <b/>
        <sz val="9"/>
        <color rgb="FF5C2212"/>
        <rFont val="Verdana"/>
        <family val="2"/>
      </rPr>
      <t>Protagonismo territorial:</t>
    </r>
    <r>
      <rPr>
        <sz val="9"/>
        <color rgb="FF5C2212"/>
        <rFont val="Verdana"/>
        <family val="2"/>
      </rPr>
      <t xml:space="preserve"> El proyecto "Destaque Cidadania" empoderó a las consultoras como movilizadoras sociales. En la región amazónica, la iniciativa "Amazônia em Movimento" capacitó a la red local, enfocándose en la sostenibilidad y en la generación de ingresos.
Natura realiza un mapeo estructurado de los impactos económicos indirectos asociados a la generación de ingresos por parte de la red de Consultoras de Belleza en América Latina. El proceso implica la identificación de actividades, la categorización de impactos, la recopilación y cuantificación de datos, el análisis de sensibilidad, el monitoreo y la difusión de resultados. En 2025, la evolución del ingreso promedio por hora de las Consultoras mostró un resultado regional positivo, ya que superó la meta establecida para América Latina e incrementó el porcentaje de la red con ingresos superiores al Living Wage (según el resultado del indicador "Aumentar en un 10% el Índice de Desarrollo Humano de las Consultoras, generando impactos medibles en ingresos dignos, salud y bienestar, educación y ciudadanía" de la Visión 2030). 
Los impactos económicos indirectos positivos se asocian con la generación de ingresos a gran escala, el fomento a los emprendimientos femeninos, el fortalecimiento del capital humano y la contribución a los indicadores de desarrollo social. Por otro lado, el monitoreo también identifica riesgos relevantes, como la posible dilución del ingreso promedio en escenarios de crecimiento del canal sin ganancias proporcionales de productividad, además de la dependencia económica en los niveles iniciales de la red. El análisis de los resultados refuerza la importancia de las iniciativas enfocadas en aumentar la productividad, la profesionalización y la cualificación de la red, como factores determinantes para la sostenibilidad económica del modelo y para ampliar el impacto positivo a lo largo del tiempo. 
Natura implementa un programa de impacto socioambiental positivo para su red de Consultoras, basado en estrictos diagnósticos, como el IDH-CB (Índice de Desarrollo Humano de las Consultoras de Belleza Natura) y el IIE (Índice de Inclusión Educativa). La gestión de esta agenda se apoya en comités consultivos, grupos de trabajo orientados a la inclusión de minorías o colectivos subrepresentados, y mecanismos formales de denuncia, entre los cuales la Línea Directa se consolida como el principal canal de comunicación. Si bien la empresa moviliza a toda su red, el porcentaje exacto de operaciones cubiertas por estos programas aún se encuentra en proceso de consolidación cuantitativa.
La empresa gestiona el vínculo con sus Consultoras a través de una estrategia integrada a su Visión 2030, con lo cual asegura que las operaciones cuenten con programas de desarrollo basados ​​en las necesidades locales y la planificación estratégica. Las iniciativas de impacto social se comunican directamente a las Consultoras de Belleza y a los Líderes de Negocio a través de puntos de contacto oficiales, canales de atención y comunicación institucional, de manera de garantizar la difusión de entrenamientos y cursos enfocados en el desarrollo individual y profesional de la red. En 2025, en línea con el contexto global de la COP30, la empresa implementó la iniciativa "Amazonia em Movimiento", que promovió la capacitación práctica para incrementar los ingresos y la conciencia ciudadana, integrando la red de Consultoras en paneles de la Conferencia y el diálogo directo con las comunidades agroextractivistas de la región para fortalecer el ecosistema local.
El modelo de gobernanza para el desarrollo local incluye la ejecución de planes que pueden ser recurrentes o puntuales, como en situaciones de calamidad pública, siempre guiados por la escucha activa de los territorios en los que la marca actúa. Para garantizar la efectividad de este compromiso y la mitigación de posibles impactos negativos, Natura cuenta con mecanismos formales de escucha y respuesta, como canales de atención exclusivos para las redes Natura y Avon, y el monitoreo sistemático de las interacciones en las redes sociales. Este proceso, llevado a cabo por las áreas de Atención y Comunicación, garantiza la trazabilidad de las demandas y la valoración crítica necesaria a las partes interesadas, cumpliendo con los requisitos de evaluación de impacto y transparencia previstos en las directrices de presentación de informes de la Compañía.</t>
    </r>
  </si>
  <si>
    <r>
      <t xml:space="preserve">¹En cada ciclo de ventas, el indicador se constata con base en la pregunta aplicada a las consultoras: “¿Cuál es tu satisfacción general con Natura y Avon en este ciclo? ¿Dirías que estás completamente satisfecha o completamente insatisfecha (escala del 1 al 10)?”. El resultado se pondera por tiempo de actuación y por región (capital e interior) en cada país.
 ²El resultado consolidado contempla los resultados de Natura BAU/ELO y Avon BAU, ponderados por la cantidad de consultoras o representantes disponibles por país y marca.
</t>
    </r>
    <r>
      <rPr>
        <b/>
        <sz val="8"/>
        <color rgb="FF5C2212"/>
        <rFont val="Verdana"/>
        <family val="2"/>
      </rPr>
      <t xml:space="preserve">Nota: </t>
    </r>
    <r>
      <rPr>
        <sz val="8"/>
        <color rgb="FF5C2212"/>
        <rFont val="Verdana"/>
        <family val="2"/>
      </rPr>
      <t>La Compañía monitorea continuamente el Índice de Satisfacción de las Consultoras e implementa ajustes estratégicos para impulsar su evolución. Con el objetivo de responder de manera competitiva a un entorno macroeconómico dinámico y preservar la rentabilidad del negocio, el modelo de gestión comercial evolucionó hacia un enfoque más ágil. En lugar de operar de manera exclusiva bajo la planificación de las revistas de productos, las cuales se elaboran con varios meses de anticipación, se adoptaron mecanismos de growth y acciones tácticas de corto plazo denominados internamente 'ciclo abierto'. Este enfoque permite responder a la demanda en tiempo real mediante la personalización de las acciones comerciales y la implementación de iniciativas hiperlocales, lo que contribuye a estabilizar las ventas y a optimizar las ofertas promocionales en conjunto con las consultoras.</t>
    </r>
  </si>
  <si>
    <t>En 2025, Natura registró un Net Promoter Score (NPS) transaccional consolidado de 89 puntos, lo que demuestra el alto nivel de satisfacción de los consumidores con la empresa en todas sus operaciones. Este ciclo representa un hito estratégico en el monitoreo de la experiencia del cliente: ampliamos el alcance de la medición, que hasta 2024 se limitaba al canal del comercio minorista en tiendas propias, a una visión multicanal completa. El nuevo perímetro de seguimiento incluye a las tiendas propias, el modelo Mi Tienda y el e-commerce en Brasil, así como las tiendas y los canales digitales en los países de hispana. Como resultado de esta ampliación y de la inclusión de nuevas experiencias de compra con diferentes perfiles, 2025 estableció una nueva base de referencia para la Compañía, lo que hace que los resultados del año no puedan compararse con los índices de años anteriores.
El cálculo del indicador sigue la metodología global NPS. El índice se define por la diferencia porcentual entre clientes promotores y detractores para cada unidad individual. Para consolidar la visión global de la empresa, se utiliza un promedio ponderado basado en el volumen de respuestas, lo que asegura que cada canal y país contribuya proporcionalmente a su representación en la cantidad total de interacciones. Si hacemos un desglose por región, Brasil obtuvo una puntuación de 89, al tiempo que hispana alcanzó los 86 puntos. El resultado no contempla los datos de Chile, que se encuentra en la fase final de un proyecto piloto.
Con el objetivo de mantener la excelencia en la atención y la lealtad a la marca, Natura definió metas específicas para el ejercicio fiscal 2025. El plan se proponía alcanzar los 90 puntos en el mercado brasileño, 88 puntos en la operación en hispana y 89 puntos en el consolidado de América Latina, niveles establecidos para reflejar fielmente la experiencia global y continua del cliente en todos los puntos de contacto de la red Natura.
La gestión de la experiencia del cliente ha atravesado una evolución estructural, implementada bajo una rigurosa disciplina operativa. El área de Servicio al Cliente vivió una profunda transformación digital, migrando de una operación de soporte tradicional hacia un motor de ventaja competitiva. La modernización de los canales fue impulsada por la integración entre la inteligencia artificial y la nueva plataforma de CRM Salesforce, lo que redujo el tiempo promedio de atención en un 15% y consolidó una estrategia multicanal fluida entre la aplicación, WhatsApp y las tiendas físicas. Al priorizar la personalización y el uso avanzado de datos, la estrategia sustituyó las promociones masivas por reglas de CRM y mecanismos de hiperpersonalización, lo que dio lugar a un sólido crecimiento del 30% en el canal. Este ecosistema genera resultados de gran impacto que robustecen la integración de la experiencia de los consumidores y elevan nuestro indicador de NPS.</t>
  </si>
  <si>
    <r>
      <t xml:space="preserve">Nuestra operación depende fundamentalmente de la naturaleza para permitir el acceso al agua dulce y el mantenimiento de los ciclos de lluvia.
En 2025, finalizamos la aplicación de la metodología LEAP del Taskforce on Nature-related Finantial Disclosures (TNFD) en la que diagnosticamos una alta dependencia de los servicios ecosistémicos relacionados con el agua, teniendo en cuenta toda nuestra cadena de valor. Las crisis hídricas pueden afectar nuestras operaciones, limitando el suministro de insumos de los proveedores y de nuestras unidades de producción. A partir de este diagnóstico, estructuramos un plan de transición para la naturaleza, que abarca diferentes frentes relacionados con la gestión de impactos y dependencias ambientales. Entre sus prioridades se encuentra el perfeccionamiento, a partir de 2026, de una estrategia hídrica más integral, centrada en la resiliencia hídrica de los ecosistemas donde tenemos operaciones directas y en aquellos prioritarios en nuestra cadena de suministro. </t>
    </r>
    <r>
      <rPr>
        <sz val="9"/>
        <color rgb="FFFF0000"/>
        <rFont val="Verdana"/>
        <family val="2"/>
      </rPr>
      <t xml:space="preserve">
</t>
    </r>
    <r>
      <rPr>
        <sz val="9"/>
        <color rgb="FF5C2212"/>
        <rFont val="Verdana"/>
        <family val="2"/>
      </rPr>
      <t>En forma paralela, también en 2025 llevamos a cabo un proyecto piloto con el objetivo de obtener un diagnóstico del perfil de riesgo hídrico de nuestras dos fábricas en Brasil (Cajamar y Ecoparque), para lo cual establecimos pilares de riesgo clasificados por grados de severidad: 1 - Bajo, 2 - Mediano/Bajo, 3 - Mediano, 4 - Mediano/Alto y 5 - Alto. Como meta para el próximo ciclo, aspiramos a extender este piloto a otras dos unidades en América Latina (Argentina y México), de manera de elaborar un perfil de riesgo completo de las unidades con mayor impacto en la Biodiversidad, según los resultados obtenidos en el LEAP.
A partir de estos avances, buscamos mejorar continuamente nuestra gestión del agua, contribuyendo a la reposición y conservación de los recursos hídricos en los territorios donde operamos.</t>
    </r>
  </si>
  <si>
    <r>
      <t xml:space="preserve">¹El recorte racial refleja solo los datos de Brasil.
 </t>
    </r>
    <r>
      <rPr>
        <b/>
        <sz val="8"/>
        <color rgb="FF5C2212"/>
        <rFont val="Verdana"/>
        <family val="2"/>
      </rPr>
      <t xml:space="preserve">Nota: </t>
    </r>
    <r>
      <rPr>
        <sz val="8"/>
        <color rgb="FF5C2212"/>
        <rFont val="Verdana"/>
        <family val="2"/>
      </rPr>
      <t>El indicador presentado se basa en una metodología más sofisticada que la simple relación salarial entre hombres y mujeres y entre grupos étnico-raciales. El headcount considerado en el cálculo de Pay Equity (Igualdad salarial), que figura en el indicador GRI 405-2, corresponde a la población elegible para el estudio de igualdad salarial realizado con base en la metodología Mercer, extraída del sistema de personas de Natura. Esta base incluye solo a las personas colaboradoras con puestos y estructuras de remuneración comparables para fines de análisis estadístico y puede excluir a ciertas categorías de la plantilla. Por este motivo, la cantidad de personas colaboradoras que se utiliza difiere del total que figura en otros indicadores del informe. Aunque no se dispone del desglose por categoría funcional, la métrica puede utilizarse como referencia para el GRI 405-2, en función de su similar propósito en cuanto a los datos que informa.</t>
    </r>
  </si>
  <si>
    <r>
      <t xml:space="preserve">¹ No considera al CEO.
</t>
    </r>
    <r>
      <rPr>
        <b/>
        <sz val="8"/>
        <color rgb="FF5C2212"/>
        <rFont val="Verdana"/>
        <family val="2"/>
      </rPr>
      <t>Nota:</t>
    </r>
    <r>
      <rPr>
        <sz val="8"/>
        <color rgb="FF5C2212"/>
        <rFont val="Verdana"/>
        <family val="2"/>
      </rPr>
      <t xml:space="preserve"> En 2025, VP recibió un promedio de 0,94 horas de entrenamiento y el número de personas contratadas como trainee fue de cero, debido a los ascensos internos y a que no se abrieron nuevos grupos.</t>
    </r>
  </si>
  <si>
    <r>
      <t xml:space="preserve">Natura supervisa de forma continua el bienestar de sus empleados mediante diagnósticos de clima organizacional y encuestas de satisfacción. La Encuesta de Compromiso, que mide el índice de favorabilidad, ofrece una visión multidimensional del bienestar, integrando aspectos como la felicidad, el sentido de propósito, la satisfacción laboral, el estrés y el equilibrio entre la vida laboral y personal en la experiencia del colaborador.
En el ciclo de 2025, el enfoque estratégico se centró en el establecimiento de </t>
    </r>
    <r>
      <rPr>
        <i/>
        <sz val="9"/>
        <color rgb="FF5C2212"/>
        <rFont val="Verdana"/>
        <family val="2"/>
      </rPr>
      <t xml:space="preserve">baseline </t>
    </r>
    <r>
      <rPr>
        <sz val="9"/>
        <color rgb="FF5C2212"/>
        <rFont val="Verdana"/>
        <family val="2"/>
      </rPr>
      <t>para el índice de Bienestar, por lo que no se definieron metas cuantitativas en el corto plazo. Este período del maduración fue clave para consolidar la serie histórica de datos y permitir una planificación de largo plazo más precisa. Para el ciclo de 2026, se prevé la definición de nuevas metas en alineación con la planificación estratégica del área de Bienestar, con el objetivo de impulsar la evolución continua de los índices de compromiso y promover la salud integral de las personas colaboradoras.</t>
    </r>
  </si>
  <si>
    <t>aba "Verificación Externa".</t>
  </si>
  <si>
    <t>aba "Gobernanza Corporativa".</t>
  </si>
  <si>
    <t>aba "Reputación, Gobierno y Compromiso".</t>
  </si>
  <si>
    <t>aba "Salud, Seguridad y Bienestar".</t>
  </si>
  <si>
    <t>aba "Materialidad".</t>
  </si>
  <si>
    <t>aba "Circularidad y Ecodiseño".</t>
  </si>
  <si>
    <t>aba "Experiencia del Cliente".</t>
  </si>
  <si>
    <t>aba "Cadena de Valor".</t>
  </si>
  <si>
    <t>aba "Derechos Humanos".</t>
  </si>
  <si>
    <t>aba "Compromisos 2030".</t>
  </si>
  <si>
    <t>aba "Innovación, Tecnologia y Datos".</t>
  </si>
  <si>
    <r>
      <rPr>
        <sz val="9"/>
        <color rgb="FF5C2212"/>
        <rFont val="Verdana"/>
        <family val="2"/>
      </rPr>
      <t>Como forma de asegurar cadenas de suministro libres de deforestación y conversión, utilizamos certificaciones de terceros o el monitoreo de áreas de cultivo a través de la geolocalización. La metodología detallada se incorporó a las normas de materias primas críticas y también al Protocolo Natura de Monitoreo Geoespacial (</t>
    </r>
    <r>
      <rPr>
        <u/>
        <sz val="9"/>
        <color rgb="FF5C2212"/>
        <rFont val="Verdana"/>
        <family val="2"/>
      </rPr>
      <t>acceda aquí</t>
    </r>
    <r>
      <rPr>
        <sz val="9"/>
        <color rgb="FF5C2212"/>
        <rFont val="Verdana"/>
        <family val="2"/>
      </rPr>
      <t>). Implementamos planes de acción conjuntos con sus proveedores con el propósito de subsanar las brechas detectadas en las cadenas de suministro de palma y etanol. Tanto para los flujos indirectos como para las nuevas cadenas de valor consideradas críticas, estamos desarrollando planes de acción con el fin de alcanzar el objetivo para 2030.</t>
    </r>
  </si>
  <si>
    <t>Los datos que se informan corresponden al período comprendido entre el 1 de enero y el 31 de diciembre de 2025. Informe publicado el 11 de junio de 2026. Si tiene dudas o sugerencias, por favor envíelas al correo electrónico institucional (institucional@natura.net) y, en el caso de los inversionistas, a ri@natura.net.</t>
  </si>
  <si>
    <t>La Compañía implementa acciones de compromiso, evaluaciones de impacto o programas de desarrollo enfocados en la comunidad local, con foco en las Cooperativas de Reciclaje. El 100% de las operaciones de la Compañía implementaron evaluaciones de impacto o programas de desarrollo enfocados en la comunidad local, considerando que todas las cooperativas que forman parte del programa Elos pasan por esos procesos.
Promovemos evaluaciones de impacto social, incluso evaluaciones de impacto de género, basadas en procesos participativos. Además, Natura realiza evaluaciones de impacto ambiental y un monitoreo continuo de estas actividades. Sin embargo, no divulgamos públicamente los resultados de las evaluaciones de impacto ambiental ni de las evaluaciones de impacto social.
Natura tiene planes de desarrollo local y de participación de los stakeholders, basados ​​en las necesidades de las comunidades locales y de los públicos. No contamos con comités ni procesos de consulta amplia con la comunidad local y, por consiguiente, no existe una instancia para debatir los impactos con la comunidad. Para la gestión de manifestaciones, contamos con procesos formales de quejas para uso de la comunidad, utilizando las redes sociales y los medios digitales como herramientas, así como reuniones y consultas comunitarias.
El volumen de residuos recuperados se monitorea en los países en los que operamos: Argentina, Brasil, Chile, Colombia, México y Perú. En Brasil, el volumen monitoreado abastece la cadena de envasado, mientras que en los demás países, abastece las cadenas de las propias cooperativas. En México, el trabajo se realiza con recolectores de residuos individuales (recicladores urbanos) en vez de cooperativas. 
 En Brasil, las cooperativas se someten a un proceso de auditoría interna para garantizar buenas prácticas laborales, administrativas y ambientales, lo cual también se constata en los países de habla hispana. Dichas auditorías comprueban los criterios de gestión organizacional y de responsabilidad social y ambiental, al tiempo que evalúan el nivel de transparencia en la gestión de recursos, el respeto a los derechos humanos, las condiciones de seguridad en la operación de la maquinaria, la legislación ambiental, la salubridad y la comodidad en el ambiente laboral. A partir de este mapeo, se elaboran planes de mejora junto con las cooperativas.
Durante el período, se realizaron inversiones estratégicas en infraestructura y servicios de apoyo dirigidos a las Cooperativas de Reciclaje asociadas, que ascendieron a BRL 951.638,00. Estos recursos se recibieron en su totalidad a través de donaciones e inversiones en efectivo, sin la asignación de recursos físicos directos, con el objetivo de fortalecer a la cadena de recolectores de residuos y mejorar sus condiciones laborales.
La estrategia de inversión se dividió en cinco ejes principales. El primero, el Programa de Beneficios para Recolectores de Residuos, destinó BRL 244.800,00 a la contratación de servicios de salud, de manera de garantizar el acceso a medicamentos, exámenes y consultas médicas a los miembros de las cooperativas vinculadas a las cadenas de Materiales Reciclados Posconsumo (MRPC). En el plano operativo, la bonificación del Programa Elos invirtió BRL 483.278,00 como incentivo para el reciclaje de PET, ofreciendo una bonificación de BRL 0,13 por kilogramo de material, lo que permitió que las cooperativas revitalizaran su infraestructura y adquirieran materiales operativos, como EPI y bolsas.
Además, la Compañía apoyó la revitalización de espacios de trabajo, otorgando BRL 24.600,00 para renovaciones estructurales, como reparaciones en los techos, con el objetivo de mejorar la calidad del material y la seguridad de los trabajadores. En el área de gestión financiera, se invirtieron BRL 74.800,00 en capacitación técnica para la captación de recursos a través de la Ley de Incentivos al Reciclaje, lo que permitió a seis cooperativas acceder a fondos potenciales que superan el millón de reales brasileños Finalmente, el proyecto Benevides Recicla, en colaboración con la ONG Espaço Urbano, de Pará, recibió BRL 124.000,00 para promover la educación ambiental y la gestión local de residuos. Todos los proyectos se evaluaron y se consideraron con impactos sociales y ambientales positivos, sin que se identificaran impactos negativos actuales o esperados.</t>
  </si>
  <si>
    <r>
      <t xml:space="preserve">A fines de marzo de 2026, anunciamos importantes cambios en nuestra gobernanza, con la migración de nuestros fundadores, Luiz Seabra, Guilherme Leal y Pedro Passos y del presidente del Consejo Administrativo, Fabio Barbosa, a un nuevo Consejo Consultivo, con la misión vital de preservar la esencia, los valores y la cultura de Natura.
La modificación fue aprobada por la Asamblea General Ordinaria y Extraordinaria de Accionistas (AGOE) el 29 de abril de 2026, siendo posteriormente deliberada y formalizada por el Consejo de Administración el 30 de abril de 2026. En este marco, se actualizó el Acuerdo de Accionistas y se notificó un acuerdo con Advent International, firma que se comprometió, bajo las condiciones suscritas, a adquirir una participación minoritaria en la Compañía mediante la compra de acciones en circulación. El Acta de la </t>
    </r>
    <r>
      <rPr>
        <u/>
        <sz val="9"/>
        <color rgb="FF5C2212"/>
        <rFont val="Verdana"/>
        <family val="2"/>
        <scheme val="minor"/>
      </rPr>
      <t>Reunión del Consejo de Administración</t>
    </r>
    <r>
      <rPr>
        <sz val="9"/>
        <color rgb="FF5C2212"/>
        <rFont val="Verdana"/>
        <family val="2"/>
        <scheme val="minor"/>
      </rPr>
      <t xml:space="preserve"> y el </t>
    </r>
    <r>
      <rPr>
        <u/>
        <sz val="9"/>
        <color rgb="FF5C2212"/>
        <rFont val="Verdana"/>
        <family val="2"/>
        <scheme val="minor"/>
      </rPr>
      <t>Hecho Relevante</t>
    </r>
    <r>
      <rPr>
        <sz val="9"/>
        <color rgb="FF5C2212"/>
        <rFont val="Verdana"/>
        <family val="2"/>
        <scheme val="minor"/>
      </rPr>
      <t xml:space="preserve"> correspondiente a estas deliberaciones accionarias se encuentran disponibles para su consulta en el sitio web de Relaciones con Inversionistas.
A continuación se encuentran informaciones relativas a la composición del consejo al final del período del año del informe.</t>
    </r>
  </si>
  <si>
    <r>
      <t xml:space="preserve">* Para obtener más informaciones, acceda al hecho relevante sobre el tema en el sitio web de </t>
    </r>
    <r>
      <rPr>
        <u/>
        <sz val="9"/>
        <color rgb="FF5C2212"/>
        <rFont val="Verdana"/>
        <family val="2"/>
        <scheme val="minor"/>
      </rPr>
      <t>Relaciones con Inversionistas</t>
    </r>
    <r>
      <rPr>
        <sz val="9"/>
        <color rgb="FF5C2212"/>
        <rFont val="Verdana"/>
        <family val="2"/>
        <scheme val="minor"/>
      </rPr>
      <t>.</t>
    </r>
  </si>
  <si>
    <r>
      <t xml:space="preserve">En 2025, no recibimos ningún reclamo comprobado de la Autoridad Nacional de Protección de Datos (ANPD) ni de los titulares de datos ​​en relación con el procesamiento de datos; tampoco notificamos a esos públicos sobre incidentes de seguridad que involucraran datos personales, en virtud de la Ley General de Protección de Datos (LGPD).
 A los efectos de este informe, se consideraron exclusivamente los reclamos confirmados, excluyendo los pedidos o solicitudes presentadas habitualmente por los titulares de datos.
 Natura mantiene canales estructurados y accesibles para responder las demandas relacionadas con la privacidad y la protección de datos, con lo cual asegura la continuidad y el correcto procesamiento de todas las solicitudes realizadas por terceros y titulares, a través de su Formulario de Privacidad y la dirección de correo electrónico </t>
    </r>
    <r>
      <rPr>
        <sz val="9"/>
        <color rgb="FF0070C0"/>
        <rFont val="Verdana"/>
        <family val="2"/>
        <scheme val="minor"/>
      </rPr>
      <t>privacy@natura.net</t>
    </r>
    <r>
      <rPr>
        <sz val="9"/>
        <color rgb="FF5C2212"/>
        <rFont val="Verdana"/>
        <family val="2"/>
        <scheme val="minor"/>
      </rPr>
      <t>.</t>
    </r>
  </si>
  <si>
    <r>
      <t xml:space="preserve">Acceda </t>
    </r>
    <r>
      <rPr>
        <sz val="9"/>
        <color rgb="FF0070C0"/>
        <rFont val="Verdana"/>
        <family val="2"/>
        <scheme val="minor"/>
      </rPr>
      <t>aquí</t>
    </r>
    <r>
      <rPr>
        <sz val="9"/>
        <color rgb="FF5C2212"/>
        <rFont val="Verdana"/>
        <family val="2"/>
        <scheme val="minor"/>
      </rPr>
      <t xml:space="preserve"> al hecho relevante</t>
    </r>
  </si>
  <si>
    <r>
      <t xml:space="preserve">Acceda </t>
    </r>
    <r>
      <rPr>
        <sz val="9"/>
        <color rgb="FF0070C0"/>
        <rFont val="Verdana"/>
        <family val="2"/>
        <scheme val="minor"/>
      </rPr>
      <t>aquí</t>
    </r>
    <r>
      <rPr>
        <sz val="9"/>
        <color rgb="FF5C2212"/>
        <rFont val="Verdana"/>
        <family val="2"/>
        <scheme val="minor"/>
      </rPr>
      <t xml:space="preserve"> al acta de la reunión del Consejo de Administración</t>
    </r>
  </si>
  <si>
    <r>
      <t xml:space="preserve">Para obtener más informaciones, visite nuestro </t>
    </r>
    <r>
      <rPr>
        <u/>
        <sz val="8"/>
        <color rgb="FF1155CC"/>
        <rFont val="Verdana"/>
        <family val="2"/>
      </rPr>
      <t>Plan de Transición Climática</t>
    </r>
    <r>
      <rPr>
        <sz val="8"/>
        <color rgb="FF5C2212"/>
        <rFont val="Verdana"/>
        <family val="2"/>
      </rPr>
      <t>.</t>
    </r>
  </si>
  <si>
    <r>
      <t xml:space="preserve"> Las actualizaciones sobre la divulgación del informe IFRS S1 y S2 se pondrán a disposición en nuestro sitio web de </t>
    </r>
    <r>
      <rPr>
        <u/>
        <sz val="9"/>
        <color rgb="FF0070C0"/>
        <rFont val="Verdana"/>
        <family val="2"/>
        <scheme val="minor"/>
      </rPr>
      <t>Relaciones con Inversionistas</t>
    </r>
    <r>
      <rPr>
        <sz val="9"/>
        <color rgb="FF5C2212"/>
        <rFont val="Verdana"/>
        <family val="2"/>
        <scheme val="minor"/>
      </rPr>
      <t>.</t>
    </r>
  </si>
  <si>
    <r>
      <rPr>
        <b/>
        <sz val="8"/>
        <color rgb="FF5C2212"/>
        <rFont val="Verdana"/>
        <family val="2"/>
      </rPr>
      <t>Nota</t>
    </r>
    <r>
      <rPr>
        <sz val="8"/>
        <color rgb="FF5C2212"/>
        <rFont val="Verdana"/>
        <family val="2"/>
      </rPr>
      <t>: A partir del estudio de la TNFD, llevado a cabo en 2024, pudimos mapear las regiones de estrés hídrico por medio de las metodologías WWF Risk Filter y WRI Aqueduct. Por lo tanto, no hay datos sobre el estrés hídrico de años anteriores. En 2025, se estimó un consumo de agua en áreas de estrés hídrico extremadamente alto de 241,112 m3, lo que representa el 42.04 % del agua extraída por las operaciones de Natura.</t>
    </r>
  </si>
  <si>
    <t>El volumen total de agua eliminada durante el período fue de 330,97 ML, considerando el agua dulce destinada a cuerpos hídricos superficiales, el agua subterránea y los efluentes enviados a terceros.
 La eliminación de efluentes se produce por medio de su canalización a estaciones públicas de tratamiento de aguas residuales, el vertido en cuerpos hídricos mediante tratamiento previo y el cumplimiento de los límites legales vigentes, así como la reutilización interna del efluente tratado. No hubo eliminación en agua de mar. En 2025, realizamos la eliminación de 211,75 ML de agua en un área clasificada como de estrés hídrico. Se incluye aquí el vertido en aguas superficiales y el envío a terceros, de acuerdo con la clasificación adoptada.
 También desglosamos el volumen de efluentes destinados a terceros. No realizamos envío para reutilización por otras organizaciones. No se registraron casos de no conformidad con los límites legales de calidad de la eliminación durante el período cubierto por el informe.
 Las operaciones que cuentan con Estación de Tratamiento de Efluentes (ETE) informan mensualmente los datos. Se monitorean parámetros como Demanda Bioquímica de Oxígeno (DBO), Demanda Química de Oxígeno (DQO) y nitrógeno, al tiempo que se realizan controles operativos internos, que las áreas responsables supervisan diariamente. El cumplimiento de las normas de eliminación se rige por la legislación local vigente y, en ausencia de regulaciones municipales específicas, se adoptan las normativas estatales o federales.
 La reducción observada con respecto al período anterior se asocia con la disminución del consumo de agua en las operaciones, lo que resulta en una menor generación de efluentes.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</si>
</sst>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d\,\ m\,\ yy"/>
    <numFmt numFmtId="165" formatCode="d\,\ m\,\ yyyy"/>
    <numFmt numFmtId="166" formatCode="[$R$ -416]#,##0.00"/>
    <numFmt numFmtId="167" formatCode="0.0"/>
    <numFmt numFmtId="168" formatCode="#,##0.000"/>
    <numFmt numFmtId="169" formatCode="_-* #,##0.00_-;\-* #,##0.00_-;_-* &quot;-&quot;??_-;_-@"/>
    <numFmt numFmtId="170" formatCode="#,##0.00_ ;\-#,##0.00\ "/>
    <numFmt numFmtId="171" formatCode="0.0%"/>
    <numFmt numFmtId="172" formatCode="_-* #,##0_-;\-* #,##0_-;_-* &quot;-&quot;??_-;_-@"/>
  </numFmts>
  <fonts count="139">
    <font>
      <sz val="10"/>
      <color rgb="FF000000"/>
      <name val="Verdana"/>
      <scheme val="minor"/>
    </font>
    <font>
      <sz val="10"/>
      <color rgb="FF5C2212"/>
      <name val="Verdana"/>
      <family val="2"/>
    </font>
    <font>
      <sz val="10"/>
      <color theme="1"/>
      <name val="Verdana"/>
      <family val="2"/>
    </font>
    <font>
      <sz val="10"/>
      <color rgb="FFFFFFFF"/>
      <name val="Verdana"/>
      <family val="2"/>
    </font>
    <font>
      <sz val="10"/>
      <color rgb="FF000000"/>
      <name val="Verdana"/>
      <family val="2"/>
    </font>
    <font>
      <b/>
      <sz val="13"/>
      <color rgb="FFFFFFFF"/>
      <name val="Verdana"/>
      <family val="2"/>
    </font>
    <font>
      <sz val="10"/>
      <color rgb="FFFFFFFF"/>
      <name val="Verdana"/>
      <family val="2"/>
    </font>
    <font>
      <b/>
      <sz val="12"/>
      <color rgb="FFFFFFFF"/>
      <name val="Verdana"/>
      <family val="2"/>
    </font>
    <font>
      <u/>
      <sz val="9"/>
      <color rgb="FF5C2212"/>
      <name val="Verdana"/>
      <family val="2"/>
    </font>
    <font>
      <sz val="9"/>
      <color rgb="FF5C2212"/>
      <name val="Verdana"/>
      <family val="2"/>
    </font>
    <font>
      <sz val="9"/>
      <color rgb="FF5C2212"/>
      <name val="Verdana"/>
      <family val="2"/>
      <scheme val="minor"/>
    </font>
    <font>
      <b/>
      <sz val="13"/>
      <color rgb="FFFAEEE6"/>
      <name val="Verdana"/>
      <family val="2"/>
    </font>
    <font>
      <b/>
      <sz val="13"/>
      <color theme="0"/>
      <name val="Verdana"/>
      <family val="2"/>
    </font>
    <font>
      <sz val="11"/>
      <color rgb="FF5C2212"/>
      <name val="Verdana"/>
      <family val="2"/>
    </font>
    <font>
      <sz val="10"/>
      <color theme="1"/>
      <name val="Verdana"/>
      <family val="2"/>
      <scheme val="minor"/>
    </font>
    <font>
      <b/>
      <i/>
      <sz val="10"/>
      <color theme="1"/>
      <name val="Verdana"/>
      <family val="2"/>
    </font>
    <font>
      <b/>
      <sz val="12"/>
      <color rgb="FF5C2212"/>
      <name val="Verdana"/>
      <family val="2"/>
    </font>
    <font>
      <b/>
      <sz val="10"/>
      <color rgb="FF5C2212"/>
      <name val="Verdana"/>
      <family val="2"/>
    </font>
    <font>
      <sz val="10"/>
      <name val="Verdana"/>
      <family val="2"/>
    </font>
    <font>
      <u/>
      <sz val="10"/>
      <color rgb="FFFFFFFF"/>
      <name val="Verdana"/>
      <family val="2"/>
    </font>
    <font>
      <b/>
      <sz val="10"/>
      <color rgb="FFFFFFFF"/>
      <name val="Verdana"/>
      <family val="2"/>
    </font>
    <font>
      <sz val="9"/>
      <color rgb="FF000000"/>
      <name val="Verdana"/>
      <family val="2"/>
    </font>
    <font>
      <sz val="11"/>
      <color rgb="FF0B0B0B"/>
      <name val="&quot;Anthropic Serif&quot;"/>
    </font>
    <font>
      <sz val="10"/>
      <color rgb="FFFF6D00"/>
      <name val="Verdana"/>
      <family val="2"/>
    </font>
    <font>
      <u/>
      <sz val="9"/>
      <color rgb="FF1155CC"/>
      <name val="Verdana"/>
      <family val="2"/>
    </font>
    <font>
      <sz val="11"/>
      <color rgb="FFFFFFFF"/>
      <name val="Verdana"/>
      <family val="2"/>
    </font>
    <font>
      <i/>
      <sz val="9"/>
      <color rgb="FF5C2212"/>
      <name val="Verdana"/>
      <family val="2"/>
    </font>
    <font>
      <b/>
      <sz val="11"/>
      <color rgb="FFC14B2C"/>
      <name val="Verdana"/>
      <family val="2"/>
    </font>
    <font>
      <b/>
      <sz val="13"/>
      <color theme="4"/>
      <name val="Verdana"/>
      <family val="2"/>
    </font>
    <font>
      <sz val="9"/>
      <color rgb="FFFF0000"/>
      <name val="Verdana"/>
      <family val="2"/>
    </font>
    <font>
      <u/>
      <sz val="9"/>
      <color rgb="FF5C2212"/>
      <name val="Verdana"/>
      <family val="2"/>
    </font>
    <font>
      <u/>
      <sz val="9"/>
      <color rgb="FF0000FF"/>
      <name val="Verdana"/>
      <family val="2"/>
    </font>
    <font>
      <u/>
      <sz val="9"/>
      <color rgb="FF5C2212"/>
      <name val="Verdana"/>
      <family val="2"/>
    </font>
    <font>
      <sz val="8"/>
      <color rgb="FF5C2212"/>
      <name val="Verdana"/>
      <family val="2"/>
    </font>
    <font>
      <sz val="8"/>
      <color rgb="FF0000FF"/>
      <name val="Verdana"/>
      <family val="2"/>
    </font>
    <font>
      <sz val="9"/>
      <color theme="1"/>
      <name val="Verdana"/>
      <family val="2"/>
      <scheme val="minor"/>
    </font>
    <font>
      <b/>
      <sz val="9"/>
      <color rgb="FF5C2212"/>
      <name val="Verdana"/>
      <family val="2"/>
    </font>
    <font>
      <b/>
      <sz val="9"/>
      <color rgb="FFC14B2C"/>
      <name val="Verdana"/>
      <family val="2"/>
    </font>
    <font>
      <sz val="10"/>
      <color theme="1"/>
      <name val="Arial"/>
      <family val="2"/>
    </font>
    <font>
      <sz val="9"/>
      <color rgb="FFFFFFFF"/>
      <name val="Verdana"/>
      <family val="2"/>
    </font>
    <font>
      <sz val="10"/>
      <color rgb="FF5C2212"/>
      <name val="Verdana"/>
      <family val="2"/>
    </font>
    <font>
      <sz val="8"/>
      <color rgb="FF1155CC"/>
      <name val="Verdana"/>
      <family val="2"/>
    </font>
    <font>
      <sz val="8"/>
      <color theme="1"/>
      <name val="Arial"/>
      <family val="2"/>
    </font>
    <font>
      <u/>
      <sz val="11"/>
      <color rgb="FF666666"/>
      <name val="Arial"/>
      <family val="2"/>
    </font>
    <font>
      <sz val="11"/>
      <color rgb="FF000000"/>
      <name val="Verdana"/>
      <family val="2"/>
    </font>
    <font>
      <b/>
      <sz val="10"/>
      <color theme="1"/>
      <name val="Arial"/>
      <family val="2"/>
    </font>
    <font>
      <sz val="10"/>
      <color rgb="FF000000"/>
      <name val="Arial"/>
      <family val="2"/>
    </font>
    <font>
      <sz val="10"/>
      <color rgb="FFFFFFFF"/>
      <name val="NaturaAndCo Book"/>
    </font>
    <font>
      <sz val="11"/>
      <color theme="1"/>
      <name val="NaturaAndCo Book"/>
    </font>
    <font>
      <sz val="11"/>
      <color rgb="FF000000"/>
      <name val="&quot;NaturaAndCo Book&quot;"/>
    </font>
    <font>
      <sz val="10"/>
      <color theme="1"/>
      <name val="Tahoma"/>
      <family val="2"/>
    </font>
    <font>
      <sz val="10"/>
      <color rgb="FFFFFFFF"/>
      <name val="&quot;NaturaAndCo Book&quot;"/>
    </font>
    <font>
      <sz val="10"/>
      <color rgb="FF000000"/>
      <name val="Tahoma"/>
      <family val="2"/>
    </font>
    <font>
      <sz val="11"/>
      <color theme="1"/>
      <name val="Tahoma"/>
      <family val="2"/>
    </font>
    <font>
      <sz val="9"/>
      <color rgb="FF660000"/>
      <name val="Verdana"/>
      <family val="2"/>
    </font>
    <font>
      <sz val="8"/>
      <color rgb="FF000000"/>
      <name val="Verdana"/>
      <family val="2"/>
    </font>
    <font>
      <sz val="11"/>
      <color rgb="FF000000"/>
      <name val="Tahoma"/>
      <family val="2"/>
    </font>
    <font>
      <sz val="8"/>
      <color rgb="FF5C2212"/>
      <name val="Tahoma"/>
      <family val="2"/>
    </font>
    <font>
      <sz val="9"/>
      <color theme="1"/>
      <name val="Verdana"/>
      <family val="2"/>
    </font>
    <font>
      <sz val="10"/>
      <color rgb="FFFFFFFF"/>
      <name val="Tahoma"/>
      <family val="2"/>
    </font>
    <font>
      <sz val="8"/>
      <color theme="1"/>
      <name val="Verdana"/>
      <family val="2"/>
    </font>
    <font>
      <sz val="10"/>
      <color theme="0"/>
      <name val="Verdana"/>
      <family val="2"/>
    </font>
    <font>
      <sz val="12"/>
      <color theme="1"/>
      <name val="Verdana"/>
      <family val="2"/>
    </font>
    <font>
      <sz val="12"/>
      <color rgb="FF000000"/>
      <name val="Verdana"/>
      <family val="2"/>
    </font>
    <font>
      <sz val="8"/>
      <color rgb="FFFF0000"/>
      <name val="Verdana"/>
      <family val="2"/>
    </font>
    <font>
      <sz val="10"/>
      <color theme="0"/>
      <name val="Verdana"/>
      <family val="2"/>
    </font>
    <font>
      <sz val="10"/>
      <color rgb="FFFF0000"/>
      <name val="Verdana"/>
      <family val="2"/>
    </font>
    <font>
      <b/>
      <sz val="12"/>
      <color rgb="FF000000"/>
      <name val="Verdana"/>
      <family val="2"/>
    </font>
    <font>
      <i/>
      <sz val="10"/>
      <color rgb="FFFFFFFF"/>
      <name val="Verdana"/>
      <family val="2"/>
    </font>
    <font>
      <b/>
      <sz val="9"/>
      <color rgb="FF660000"/>
      <name val="Verdana"/>
      <family val="2"/>
    </font>
    <font>
      <sz val="8"/>
      <color rgb="FF660000"/>
      <name val="Verdana"/>
      <family val="2"/>
    </font>
    <font>
      <b/>
      <sz val="12"/>
      <color theme="1"/>
      <name val="Verdana"/>
      <family val="2"/>
    </font>
    <font>
      <sz val="10"/>
      <color rgb="FF0000FF"/>
      <name val="Verdana"/>
      <family val="2"/>
    </font>
    <font>
      <sz val="11"/>
      <color rgb="FF000000"/>
      <name val="&quot;Aptos Narrow&quot;"/>
    </font>
    <font>
      <sz val="10"/>
      <color theme="1"/>
      <name val="Verdana"/>
      <family val="2"/>
    </font>
    <font>
      <b/>
      <i/>
      <sz val="9"/>
      <color rgb="FF242424"/>
      <name val="Verdana"/>
      <family val="2"/>
    </font>
    <font>
      <sz val="12"/>
      <color rgb="FF000000"/>
      <name val="Tahoma"/>
      <family val="2"/>
    </font>
    <font>
      <sz val="8"/>
      <color rgb="FF000000"/>
      <name val="Tahoma"/>
      <family val="2"/>
    </font>
    <font>
      <b/>
      <sz val="9"/>
      <color rgb="FF000000"/>
      <name val="Verdana"/>
      <family val="2"/>
    </font>
    <font>
      <sz val="10"/>
      <color rgb="FF000000"/>
      <name val="&quot;NaturaAndCo Book&quot;"/>
    </font>
    <font>
      <sz val="9"/>
      <color rgb="FF000000"/>
      <name val="Tahoma"/>
      <family val="2"/>
    </font>
    <font>
      <u/>
      <sz val="8"/>
      <color rgb="FF0000FF"/>
      <name val="Verdana"/>
      <family val="2"/>
    </font>
    <font>
      <sz val="11"/>
      <color rgb="FFFFFFFF"/>
      <name val="Tahoma"/>
      <family val="2"/>
    </font>
    <font>
      <sz val="12"/>
      <color theme="1"/>
      <name val="Tahoma"/>
      <family val="2"/>
    </font>
    <font>
      <u/>
      <sz val="8"/>
      <color rgb="FF5C2212"/>
      <name val="Verdana"/>
      <family val="2"/>
    </font>
    <font>
      <i/>
      <sz val="10"/>
      <color rgb="FF000000"/>
      <name val="Verdana"/>
      <family val="2"/>
    </font>
    <font>
      <sz val="9"/>
      <color rgb="FF5C2212"/>
      <name val="Tahoma"/>
      <family val="2"/>
    </font>
    <font>
      <b/>
      <sz val="9"/>
      <color rgb="FF5C2212"/>
      <name val="Tahoma"/>
      <family val="2"/>
    </font>
    <font>
      <b/>
      <sz val="10"/>
      <color rgb="FF000000"/>
      <name val="Tahoma"/>
      <family val="2"/>
    </font>
    <font>
      <b/>
      <sz val="10"/>
      <color rgb="FF000000"/>
      <name val="Verdana"/>
      <family val="2"/>
    </font>
    <font>
      <b/>
      <sz val="12"/>
      <color rgb="FFFF0000"/>
      <name val="Verdana"/>
      <family val="2"/>
    </font>
    <font>
      <b/>
      <sz val="11"/>
      <color rgb="FF5C2212"/>
      <name val="Verdana"/>
      <family val="2"/>
    </font>
    <font>
      <b/>
      <sz val="11"/>
      <color theme="1"/>
      <name val="Arial"/>
      <family val="2"/>
    </font>
    <font>
      <u/>
      <sz val="11"/>
      <color rgb="FF666666"/>
      <name val="Arial"/>
      <family val="2"/>
    </font>
    <font>
      <b/>
      <u/>
      <sz val="12"/>
      <color rgb="FF5C2212"/>
      <name val="Verdana"/>
      <family val="2"/>
    </font>
    <font>
      <u/>
      <sz val="9"/>
      <color rgb="FF0000FF"/>
      <name val="Verdana"/>
      <family val="2"/>
    </font>
    <font>
      <sz val="8"/>
      <color rgb="FF5B0F00"/>
      <name val="Verdana"/>
      <family val="2"/>
    </font>
    <font>
      <sz val="10"/>
      <color rgb="FFC14B2C"/>
      <name val="Verdana"/>
      <family val="2"/>
    </font>
    <font>
      <sz val="9"/>
      <color rgb="FF1155CC"/>
      <name val="Verdana"/>
      <family val="2"/>
    </font>
    <font>
      <sz val="9"/>
      <color rgb="FF0000FF"/>
      <name val="Verdana"/>
      <family val="2"/>
    </font>
    <font>
      <sz val="9"/>
      <color rgb="FFFF00FF"/>
      <name val="Verdana"/>
      <family val="2"/>
    </font>
    <font>
      <b/>
      <sz val="8"/>
      <color rgb="FF5C2212"/>
      <name val="Verdana"/>
      <family val="2"/>
    </font>
    <font>
      <u/>
      <sz val="8"/>
      <color rgb="FF1155CC"/>
      <name val="Verdana"/>
      <family val="2"/>
    </font>
    <font>
      <b/>
      <u/>
      <sz val="9"/>
      <color rgb="FF5C2212"/>
      <name val="Verdana"/>
      <family val="2"/>
    </font>
    <font>
      <b/>
      <sz val="8"/>
      <color rgb="FF660000"/>
      <name val="Verdana"/>
      <family val="2"/>
    </font>
    <font>
      <b/>
      <sz val="9"/>
      <color rgb="FFFF0000"/>
      <name val="Verdana"/>
      <family val="2"/>
    </font>
    <font>
      <sz val="8"/>
      <name val="Verdana"/>
      <family val="2"/>
    </font>
    <font>
      <i/>
      <sz val="8"/>
      <color rgb="FF5C2212"/>
      <name val="Verdana"/>
      <family val="2"/>
    </font>
    <font>
      <sz val="10"/>
      <color theme="1"/>
      <name val="Verdana"/>
      <family val="2"/>
    </font>
    <font>
      <sz val="9"/>
      <color rgb="FF5C2212"/>
      <name val="Verdana"/>
      <family val="2"/>
    </font>
    <font>
      <sz val="10"/>
      <color rgb="FF5C2212"/>
      <name val="Verdana"/>
      <family val="2"/>
    </font>
    <font>
      <b/>
      <sz val="12"/>
      <color rgb="FF5C2212"/>
      <name val="Verdana"/>
      <family val="2"/>
    </font>
    <font>
      <b/>
      <sz val="13"/>
      <color rgb="FF5C2212"/>
      <name val="Verdana"/>
      <family val="2"/>
    </font>
    <font>
      <sz val="10"/>
      <color rgb="FFFFFFFF"/>
      <name val="Verdana"/>
      <family val="2"/>
    </font>
    <font>
      <b/>
      <sz val="13"/>
      <color rgb="FFFF6D00"/>
      <name val="Verdana"/>
      <family val="2"/>
    </font>
    <font>
      <sz val="10"/>
      <name val="Verdana"/>
      <family val="2"/>
    </font>
    <font>
      <sz val="8"/>
      <color rgb="FF5C2212"/>
      <name val="Verdana"/>
      <family val="2"/>
    </font>
    <font>
      <sz val="8"/>
      <color rgb="FF000000"/>
      <name val="Verdana"/>
      <family val="2"/>
      <scheme val="minor"/>
    </font>
    <font>
      <b/>
      <sz val="11"/>
      <color rgb="FFC14B2C"/>
      <name val="Verdana"/>
      <family val="2"/>
    </font>
    <font>
      <sz val="8"/>
      <color rgb="FF0000FF"/>
      <name val="Verdana"/>
      <family val="2"/>
    </font>
    <font>
      <sz val="8"/>
      <color rgb="FF1155CC"/>
      <name val="Verdana"/>
      <family val="2"/>
    </font>
    <font>
      <sz val="10"/>
      <color rgb="FFFF6D00"/>
      <name val="Verdana"/>
      <family val="2"/>
    </font>
    <font>
      <u/>
      <sz val="9"/>
      <color rgb="FF5C2212"/>
      <name val="Verdana"/>
      <family val="2"/>
    </font>
    <font>
      <sz val="8"/>
      <color rgb="FF660000"/>
      <name val="Verdana"/>
      <family val="2"/>
    </font>
    <font>
      <b/>
      <sz val="9"/>
      <color rgb="FF5C2212"/>
      <name val="Verdana"/>
      <family val="2"/>
    </font>
    <font>
      <sz val="10"/>
      <color theme="0"/>
      <name val="Verdana"/>
      <family val="2"/>
    </font>
    <font>
      <b/>
      <sz val="13"/>
      <color rgb="FFFFFFFF"/>
      <name val="Verdana"/>
      <family val="2"/>
    </font>
    <font>
      <u/>
      <sz val="8"/>
      <color rgb="FF5C2212"/>
      <name val="Verdana"/>
      <family val="2"/>
    </font>
    <font>
      <u/>
      <sz val="10"/>
      <color theme="10"/>
      <name val="Verdana"/>
      <family val="2"/>
      <scheme val="minor"/>
    </font>
    <font>
      <sz val="9"/>
      <name val="Verdana"/>
      <family val="2"/>
    </font>
    <font>
      <sz val="9"/>
      <color theme="0"/>
      <name val="Verdana"/>
      <family val="2"/>
    </font>
    <font>
      <sz val="9"/>
      <color rgb="FF000000"/>
      <name val="Verdana"/>
      <family val="2"/>
      <scheme val="minor"/>
    </font>
    <font>
      <u/>
      <sz val="9"/>
      <color theme="10"/>
      <name val="Verdana"/>
      <family val="2"/>
      <scheme val="minor"/>
    </font>
    <font>
      <u/>
      <sz val="9"/>
      <color rgb="FF5C2212"/>
      <name val="Verdana"/>
      <family val="2"/>
      <scheme val="minor"/>
    </font>
    <font>
      <sz val="9"/>
      <color rgb="FF0070C0"/>
      <name val="Verdana"/>
      <family val="2"/>
      <scheme val="minor"/>
    </font>
    <font>
      <sz val="10"/>
      <color rgb="FFFAEEE6"/>
      <name val="Verdana"/>
      <family val="2"/>
      <scheme val="minor"/>
    </font>
    <font>
      <b/>
      <sz val="12"/>
      <color rgb="FFFAEEE6"/>
      <name val="Verdana"/>
      <family val="2"/>
      <scheme val="minor"/>
    </font>
    <font>
      <sz val="10"/>
      <color rgb="FF5C2212"/>
      <name val="Verdana"/>
      <family val="2"/>
      <scheme val="minor"/>
    </font>
    <font>
      <u/>
      <sz val="9"/>
      <color rgb="FF0070C0"/>
      <name val="Verdana"/>
      <family val="2"/>
      <scheme val="minor"/>
    </font>
  </fonts>
  <fills count="17">
    <fill>
      <patternFill patternType="none"/>
    </fill>
    <fill>
      <patternFill patternType="gray125"/>
    </fill>
    <fill>
      <patternFill patternType="solid">
        <fgColor rgb="FF5C2212"/>
        <bgColor rgb="FF5C2212"/>
      </patternFill>
    </fill>
    <fill>
      <patternFill patternType="solid">
        <fgColor rgb="FFFAEEE6"/>
        <bgColor rgb="FFFAEEE6"/>
      </patternFill>
    </fill>
    <fill>
      <patternFill patternType="solid">
        <fgColor rgb="FFC14B2C"/>
        <bgColor rgb="FFC14B2C"/>
      </patternFill>
    </fill>
    <fill>
      <patternFill patternType="solid">
        <fgColor rgb="FFFFFFFF"/>
        <bgColor rgb="FFFFFFFF"/>
      </patternFill>
    </fill>
    <fill>
      <patternFill patternType="solid">
        <fgColor rgb="FFF6EAD7"/>
        <bgColor rgb="FFF6EAD7"/>
      </patternFill>
    </fill>
    <fill>
      <patternFill patternType="solid">
        <fgColor rgb="FFB6D7A8"/>
        <bgColor rgb="FFB6D7A8"/>
      </patternFill>
    </fill>
    <fill>
      <patternFill patternType="solid">
        <fgColor rgb="FFFFE599"/>
        <bgColor rgb="FFFFE599"/>
      </patternFill>
    </fill>
    <fill>
      <patternFill patternType="solid">
        <fgColor theme="0"/>
        <bgColor theme="0"/>
      </patternFill>
    </fill>
    <fill>
      <patternFill patternType="solid">
        <fgColor rgb="FF5C2212"/>
        <bgColor indexed="64"/>
      </patternFill>
    </fill>
    <fill>
      <patternFill patternType="solid">
        <fgColor rgb="FFFAEEE6"/>
        <bgColor indexed="64"/>
      </patternFill>
    </fill>
    <fill>
      <patternFill patternType="solid">
        <fgColor rgb="FFFAEEE6"/>
        <bgColor rgb="FFC14B2C"/>
      </patternFill>
    </fill>
    <fill>
      <patternFill patternType="solid">
        <fgColor theme="0"/>
        <bgColor rgb="FFFAEEE6"/>
      </patternFill>
    </fill>
    <fill>
      <patternFill patternType="solid">
        <fgColor theme="0"/>
        <bgColor indexed="64"/>
      </patternFill>
    </fill>
    <fill>
      <patternFill patternType="solid">
        <fgColor rgb="FFFAEEE6"/>
        <bgColor rgb="FFFFFFFF"/>
      </patternFill>
    </fill>
    <fill>
      <patternFill patternType="solid">
        <fgColor theme="0"/>
        <bgColor rgb="FFFFFFFF"/>
      </patternFill>
    </fill>
  </fills>
  <borders count="125">
    <border>
      <left/>
      <right/>
      <top/>
      <bottom/>
      <diagonal/>
    </border>
    <border>
      <left/>
      <right/>
      <top/>
      <bottom style="thin">
        <color rgb="FFFF6D00"/>
      </bottom>
      <diagonal/>
    </border>
    <border>
      <left/>
      <right style="thin">
        <color rgb="FFFFFFFF"/>
      </right>
      <top/>
      <bottom/>
      <diagonal/>
    </border>
    <border>
      <left/>
      <right/>
      <top style="thin">
        <color rgb="FFFF6D00"/>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FF6D00"/>
      </left>
      <right style="thin">
        <color rgb="FFFF6D00"/>
      </right>
      <top/>
      <bottom/>
      <diagonal/>
    </border>
    <border>
      <left style="thin">
        <color rgb="FFFF6D00"/>
      </left>
      <right style="thin">
        <color rgb="FFFF6D00"/>
      </right>
      <top/>
      <bottom style="thin">
        <color rgb="FFFF6D00"/>
      </bottom>
      <diagonal/>
    </border>
    <border>
      <left style="thin">
        <color rgb="FFFF6D00"/>
      </left>
      <right style="thin">
        <color rgb="FFFF6D00"/>
      </right>
      <top style="thin">
        <color rgb="FFFF6D00"/>
      </top>
      <bottom/>
      <diagonal/>
    </border>
    <border>
      <left/>
      <right style="thin">
        <color rgb="FFFF6D00"/>
      </right>
      <top/>
      <bottom style="thin">
        <color rgb="FFFF6D00"/>
      </bottom>
      <diagonal/>
    </border>
    <border>
      <left style="thin">
        <color rgb="FFFF6D00"/>
      </left>
      <right style="thin">
        <color rgb="FFFF6D00"/>
      </right>
      <top style="thin">
        <color rgb="FFFF6D00"/>
      </top>
      <bottom style="thin">
        <color rgb="FFFF6D00"/>
      </bottom>
      <diagonal/>
    </border>
    <border>
      <left/>
      <right style="thin">
        <color rgb="FFFF6D00"/>
      </right>
      <top/>
      <bottom/>
      <diagonal/>
    </border>
    <border>
      <left/>
      <right style="thin">
        <color rgb="FFFF6D00"/>
      </right>
      <top style="thin">
        <color rgb="FFFF6D00"/>
      </top>
      <bottom/>
      <diagonal/>
    </border>
    <border>
      <left style="thin">
        <color rgb="FFFF6D00"/>
      </left>
      <right/>
      <top style="thin">
        <color rgb="FFFF6D00"/>
      </top>
      <bottom style="thin">
        <color rgb="FFFF6D00"/>
      </bottom>
      <diagonal/>
    </border>
    <border>
      <left/>
      <right/>
      <top style="thin">
        <color rgb="FFFF6D00"/>
      </top>
      <bottom style="thin">
        <color rgb="FFFF6D00"/>
      </bottom>
      <diagonal/>
    </border>
    <border>
      <left/>
      <right style="thin">
        <color rgb="FFFF6D00"/>
      </right>
      <top style="thin">
        <color rgb="FFFF6D00"/>
      </top>
      <bottom style="thin">
        <color rgb="FFFF6D00"/>
      </bottom>
      <diagonal/>
    </border>
    <border>
      <left style="thin">
        <color rgb="FFFF6D00"/>
      </left>
      <right/>
      <top/>
      <bottom style="thin">
        <color rgb="FFFF6D00"/>
      </bottom>
      <diagonal/>
    </border>
    <border>
      <left/>
      <right/>
      <top/>
      <bottom style="thin">
        <color rgb="FFC14B2C"/>
      </bottom>
      <diagonal/>
    </border>
    <border>
      <left style="thin">
        <color rgb="FFFFFFFF"/>
      </left>
      <right style="thin">
        <color rgb="FFFFFFFF"/>
      </right>
      <top/>
      <bottom/>
      <diagonal/>
    </border>
    <border>
      <left style="thin">
        <color rgb="FFFFFFFF"/>
      </left>
      <right style="thin">
        <color rgb="FFFFFFFF"/>
      </right>
      <top/>
      <bottom style="thin">
        <color rgb="FFFF6D00"/>
      </bottom>
      <diagonal/>
    </border>
    <border>
      <left/>
      <right style="thin">
        <color rgb="FFFFFFFF"/>
      </right>
      <top/>
      <bottom style="thin">
        <color rgb="FFFF6D00"/>
      </bottom>
      <diagonal/>
    </border>
    <border>
      <left style="thin">
        <color rgb="FFC14B2C"/>
      </left>
      <right/>
      <top style="thin">
        <color rgb="FFC14B2C"/>
      </top>
      <bottom style="thin">
        <color rgb="FFC14B2C"/>
      </bottom>
      <diagonal/>
    </border>
    <border>
      <left/>
      <right/>
      <top style="thin">
        <color rgb="FFC14B2C"/>
      </top>
      <bottom style="thin">
        <color rgb="FFC14B2C"/>
      </bottom>
      <diagonal/>
    </border>
    <border>
      <left/>
      <right style="thin">
        <color rgb="FFC14B2C"/>
      </right>
      <top style="thin">
        <color rgb="FFC14B2C"/>
      </top>
      <bottom style="thin">
        <color rgb="FFC14B2C"/>
      </bottom>
      <diagonal/>
    </border>
    <border>
      <left style="thin">
        <color rgb="FFFFFFFF"/>
      </left>
      <right/>
      <top/>
      <bottom/>
      <diagonal/>
    </border>
    <border>
      <left style="thin">
        <color rgb="FFFFFFFF"/>
      </left>
      <right/>
      <top/>
      <bottom style="thin">
        <color rgb="FFFF6D00"/>
      </bottom>
      <diagonal/>
    </border>
    <border>
      <left/>
      <right/>
      <top/>
      <bottom style="thin">
        <color rgb="FFFF9900"/>
      </bottom>
      <diagonal/>
    </border>
    <border>
      <left/>
      <right/>
      <top style="thin">
        <color rgb="FFFF9900"/>
      </top>
      <bottom/>
      <diagonal/>
    </border>
    <border>
      <left/>
      <right/>
      <top/>
      <bottom style="thin">
        <color rgb="FFFFFFFF"/>
      </bottom>
      <diagonal/>
    </border>
    <border>
      <left/>
      <right style="thin">
        <color rgb="FFFFFFFF"/>
      </right>
      <top/>
      <bottom style="thin">
        <color rgb="FFFFFFFF"/>
      </bottom>
      <diagonal/>
    </border>
    <border>
      <left/>
      <right/>
      <top style="thin">
        <color rgb="FFC14B2C"/>
      </top>
      <bottom/>
      <diagonal/>
    </border>
    <border>
      <left/>
      <right style="thin">
        <color rgb="FFFFD666"/>
      </right>
      <top style="thin">
        <color rgb="FFC14B2C"/>
      </top>
      <bottom/>
      <diagonal/>
    </border>
    <border>
      <left style="thin">
        <color rgb="FFFFFFFF"/>
      </left>
      <right/>
      <top style="thin">
        <color rgb="FFFF6D00"/>
      </top>
      <bottom style="thin">
        <color rgb="FFFF6D00"/>
      </bottom>
      <diagonal/>
    </border>
    <border>
      <left/>
      <right style="thin">
        <color rgb="FFFFFFFF"/>
      </right>
      <top style="thin">
        <color rgb="FFFF6D00"/>
      </top>
      <bottom style="thin">
        <color rgb="FFFF6D00"/>
      </bottom>
      <diagonal/>
    </border>
    <border>
      <left style="thin">
        <color rgb="FFFFFFFF"/>
      </left>
      <right/>
      <top style="thin">
        <color rgb="FFFF6D00"/>
      </top>
      <bottom/>
      <diagonal/>
    </border>
    <border>
      <left/>
      <right style="thin">
        <color rgb="FFFFFFFF"/>
      </right>
      <top style="thin">
        <color rgb="FFFF6D00"/>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right style="thin">
        <color rgb="FF5C2212"/>
      </right>
      <top/>
      <bottom/>
      <diagonal/>
    </border>
    <border>
      <left style="thin">
        <color rgb="FFFF6D00"/>
      </left>
      <right/>
      <top style="thin">
        <color rgb="FFFF6D00"/>
      </top>
      <bottom/>
      <diagonal/>
    </border>
    <border>
      <left style="thin">
        <color rgb="FFFF6D00"/>
      </left>
      <right/>
      <top/>
      <bottom/>
      <diagonal/>
    </border>
    <border>
      <left style="thin">
        <color rgb="FFFFFFFF"/>
      </left>
      <right style="thin">
        <color rgb="FFFF6D00"/>
      </right>
      <top/>
      <bottom/>
      <diagonal/>
    </border>
    <border>
      <left style="thin">
        <color rgb="FFFFFFFF"/>
      </left>
      <right style="thin">
        <color rgb="FFFF6D00"/>
      </right>
      <top/>
      <bottom style="thin">
        <color rgb="FFFF6D00"/>
      </bottom>
      <diagonal/>
    </border>
    <border>
      <left style="thin">
        <color rgb="FFC14B2C"/>
      </left>
      <right/>
      <top style="thin">
        <color rgb="FFC14B2C"/>
      </top>
      <bottom/>
      <diagonal/>
    </border>
    <border>
      <left/>
      <right style="thin">
        <color rgb="FFC14B2C"/>
      </right>
      <top style="thin">
        <color rgb="FFC14B2C"/>
      </top>
      <bottom/>
      <diagonal/>
    </border>
    <border>
      <left style="thin">
        <color rgb="FF5C2212"/>
      </left>
      <right/>
      <top style="thin">
        <color rgb="FF5C2212"/>
      </top>
      <bottom style="thin">
        <color rgb="FF5C2212"/>
      </bottom>
      <diagonal/>
    </border>
    <border>
      <left/>
      <right/>
      <top style="thin">
        <color rgb="FF5C2212"/>
      </top>
      <bottom style="thin">
        <color rgb="FF5C2212"/>
      </bottom>
      <diagonal/>
    </border>
    <border>
      <left/>
      <right style="thin">
        <color rgb="FF5C2212"/>
      </right>
      <top style="thin">
        <color rgb="FF5C2212"/>
      </top>
      <bottom style="thin">
        <color rgb="FF5C2212"/>
      </bottom>
      <diagonal/>
    </border>
    <border>
      <left/>
      <right/>
      <top/>
      <bottom/>
      <diagonal/>
    </border>
    <border>
      <left/>
      <right/>
      <top/>
      <bottom style="thin">
        <color rgb="FFFF6D00"/>
      </bottom>
      <diagonal/>
    </border>
    <border>
      <left/>
      <right/>
      <top style="thin">
        <color rgb="FFFF6D00"/>
      </top>
      <bottom/>
      <diagonal/>
    </border>
    <border>
      <left/>
      <right/>
      <top/>
      <bottom style="thin">
        <color rgb="FFFF6D00"/>
      </bottom>
      <diagonal/>
    </border>
    <border>
      <left/>
      <right/>
      <top style="thin">
        <color rgb="FFFF6D00"/>
      </top>
      <bottom style="thin">
        <color rgb="FFFF6D00"/>
      </bottom>
      <diagonal/>
    </border>
    <border>
      <left/>
      <right style="thin">
        <color rgb="FFFFFFFF"/>
      </right>
      <top style="thin">
        <color rgb="FFFF6D00"/>
      </top>
      <bottom/>
      <diagonal/>
    </border>
    <border>
      <left/>
      <right/>
      <top/>
      <bottom/>
      <diagonal/>
    </border>
    <border>
      <left/>
      <right style="thin">
        <color rgb="FFFFFFFF"/>
      </right>
      <top/>
      <bottom/>
      <diagonal/>
    </border>
    <border>
      <left/>
      <right style="thin">
        <color rgb="FFFFFFFF"/>
      </right>
      <top/>
      <bottom style="thin">
        <color rgb="FFFF6D00"/>
      </bottom>
      <diagonal/>
    </border>
    <border>
      <left/>
      <right/>
      <top/>
      <bottom/>
      <diagonal/>
    </border>
    <border>
      <left style="thin">
        <color rgb="FFFFFFFF"/>
      </left>
      <right/>
      <top/>
      <bottom style="thin">
        <color rgb="FFFF9900"/>
      </bottom>
      <diagonal/>
    </border>
    <border>
      <left style="thin">
        <color rgb="FF5C2212"/>
      </left>
      <right style="thin">
        <color rgb="FF5C2212"/>
      </right>
      <top style="thin">
        <color rgb="FF5C2212"/>
      </top>
      <bottom style="thin">
        <color rgb="FF5C2212"/>
      </bottom>
      <diagonal/>
    </border>
    <border>
      <left style="thin">
        <color rgb="FFFFFFFF"/>
      </left>
      <right style="thin">
        <color rgb="FFFFFFFF"/>
      </right>
      <top style="thin">
        <color rgb="FFFF6D00"/>
      </top>
      <bottom style="thin">
        <color rgb="FFFF6D00"/>
      </bottom>
      <diagonal/>
    </border>
    <border>
      <left/>
      <right style="thin">
        <color rgb="FFFFFFFF"/>
      </right>
      <top style="thin">
        <color rgb="FF000000"/>
      </top>
      <bottom/>
      <diagonal/>
    </border>
    <border>
      <left style="thin">
        <color rgb="FFFFFFFF"/>
      </left>
      <right style="thin">
        <color rgb="FFFFFFFF"/>
      </right>
      <top style="thin">
        <color rgb="FF000000"/>
      </top>
      <bottom/>
      <diagonal/>
    </border>
    <border>
      <left style="thin">
        <color rgb="FFFFFFFF"/>
      </left>
      <right/>
      <top style="thin">
        <color rgb="FF5C2212"/>
      </top>
      <bottom style="thin">
        <color rgb="FFFF6D00"/>
      </bottom>
      <diagonal/>
    </border>
    <border>
      <left/>
      <right/>
      <top style="thin">
        <color rgb="FF5C2212"/>
      </top>
      <bottom style="thin">
        <color rgb="FFFF6D00"/>
      </bottom>
      <diagonal/>
    </border>
    <border>
      <left/>
      <right style="thin">
        <color rgb="FFFFFFFF"/>
      </right>
      <top style="thin">
        <color rgb="FFFF6D00"/>
      </top>
      <bottom style="thin">
        <color rgb="FFFF6D00"/>
      </bottom>
      <diagonal/>
    </border>
    <border>
      <left style="thin">
        <color rgb="FF5C2212"/>
      </left>
      <right style="thin">
        <color rgb="FF5C2212"/>
      </right>
      <top style="thin">
        <color rgb="FF5C2212"/>
      </top>
      <bottom/>
      <diagonal/>
    </border>
    <border>
      <left/>
      <right/>
      <top style="thin">
        <color rgb="FF5C2212"/>
      </top>
      <bottom/>
      <diagonal/>
    </border>
    <border>
      <left/>
      <right style="thin">
        <color rgb="FF5C2212"/>
      </right>
      <top style="thin">
        <color rgb="FF5C2212"/>
      </top>
      <bottom/>
      <diagonal/>
    </border>
    <border>
      <left style="thin">
        <color rgb="FF5C2212"/>
      </left>
      <right/>
      <top/>
      <bottom style="thin">
        <color rgb="FF5C2212"/>
      </bottom>
      <diagonal/>
    </border>
    <border>
      <left/>
      <right/>
      <top/>
      <bottom style="thin">
        <color rgb="FF5C2212"/>
      </bottom>
      <diagonal/>
    </border>
    <border>
      <left/>
      <right style="thin">
        <color rgb="FF5C2212"/>
      </right>
      <top/>
      <bottom style="thin">
        <color rgb="FF5C2212"/>
      </bottom>
      <diagonal/>
    </border>
    <border>
      <left style="thin">
        <color rgb="FFFFFFFF"/>
      </left>
      <right style="thin">
        <color rgb="FFFFFFFF"/>
      </right>
      <top/>
      <bottom style="thin">
        <color rgb="FFFF6D00"/>
      </bottom>
      <diagonal/>
    </border>
    <border>
      <left style="thin">
        <color rgb="FFFFFFFF"/>
      </left>
      <right/>
      <top/>
      <bottom style="thin">
        <color rgb="FFFF6D00"/>
      </bottom>
      <diagonal/>
    </border>
    <border>
      <left style="thin">
        <color rgb="FFFFFFFF"/>
      </left>
      <right/>
      <top style="thin">
        <color rgb="FFFF6D00"/>
      </top>
      <bottom style="thin">
        <color rgb="FFFF6D00"/>
      </bottom>
      <diagonal/>
    </border>
    <border>
      <left style="thin">
        <color rgb="FF5C2212"/>
      </left>
      <right/>
      <top style="thin">
        <color rgb="FF5C2212"/>
      </top>
      <bottom/>
      <diagonal/>
    </border>
    <border>
      <left/>
      <right/>
      <top/>
      <bottom/>
      <diagonal/>
    </border>
    <border>
      <left/>
      <right style="thin">
        <color rgb="FFC14B2C"/>
      </right>
      <top/>
      <bottom/>
      <diagonal/>
    </border>
    <border>
      <left/>
      <right style="thin">
        <color rgb="FFFFFFFF"/>
      </right>
      <top style="thin">
        <color rgb="FF000000"/>
      </top>
      <bottom style="thin">
        <color rgb="FFFF6D00"/>
      </bottom>
      <diagonal/>
    </border>
    <border>
      <left/>
      <right/>
      <top/>
      <bottom style="thin">
        <color rgb="FF660000"/>
      </bottom>
      <diagonal/>
    </border>
    <border>
      <left style="thin">
        <color rgb="FFFFFFFF"/>
      </left>
      <right style="thin">
        <color rgb="FFFFFFFF"/>
      </right>
      <top style="thin">
        <color rgb="FFF6EAD7"/>
      </top>
      <bottom style="thin">
        <color rgb="FFFFFFFF"/>
      </bottom>
      <diagonal/>
    </border>
    <border>
      <left style="thin">
        <color rgb="FFC14B2C"/>
      </left>
      <right/>
      <top/>
      <bottom/>
      <diagonal/>
    </border>
    <border>
      <left style="thin">
        <color rgb="FF660000"/>
      </left>
      <right/>
      <top style="thin">
        <color rgb="FF660000"/>
      </top>
      <bottom/>
      <diagonal/>
    </border>
    <border>
      <left style="thin">
        <color rgb="FF660000"/>
      </left>
      <right/>
      <top/>
      <bottom style="thin">
        <color rgb="FF660000"/>
      </bottom>
      <diagonal/>
    </border>
    <border>
      <left/>
      <right style="thin">
        <color rgb="FFC14B2C"/>
      </right>
      <top/>
      <bottom/>
      <diagonal/>
    </border>
    <border>
      <left style="thin">
        <color rgb="FFC14B2C"/>
      </left>
      <right/>
      <top style="thin">
        <color rgb="FFF6EAD7"/>
      </top>
      <bottom/>
      <diagonal/>
    </border>
    <border>
      <left/>
      <right/>
      <top style="thin">
        <color rgb="FFF6EAD7"/>
      </top>
      <bottom/>
      <diagonal/>
    </border>
    <border>
      <left/>
      <right style="thin">
        <color rgb="FFFFFFFF"/>
      </right>
      <top/>
      <bottom style="thin">
        <color rgb="FFFF6D00"/>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5C2212"/>
      </right>
      <top/>
      <bottom style="thin">
        <color rgb="FF000000"/>
      </bottom>
      <diagonal/>
    </border>
    <border>
      <left style="thin">
        <color rgb="FFFFFFFF"/>
      </left>
      <right/>
      <top style="thin">
        <color rgb="FF000000"/>
      </top>
      <bottom style="thin">
        <color rgb="FFFF6D00"/>
      </bottom>
      <diagonal/>
    </border>
    <border>
      <left/>
      <right/>
      <top style="thin">
        <color rgb="FF000000"/>
      </top>
      <bottom style="thin">
        <color rgb="FFFF6D00"/>
      </bottom>
      <diagonal/>
    </border>
    <border>
      <left style="thin">
        <color rgb="FFFFFFFF"/>
      </left>
      <right style="thin">
        <color rgb="FFFFFFFF"/>
      </right>
      <top style="thin">
        <color rgb="FFFF6D00"/>
      </top>
      <bottom/>
      <diagonal/>
    </border>
    <border>
      <left/>
      <right/>
      <top/>
      <bottom/>
      <diagonal/>
    </border>
    <border>
      <left/>
      <right/>
      <top/>
      <bottom/>
      <diagonal/>
    </border>
    <border>
      <left/>
      <right/>
      <top/>
      <bottom/>
      <diagonal/>
    </border>
    <border>
      <left/>
      <right/>
      <top/>
      <bottom/>
      <diagonal/>
    </border>
    <border>
      <left style="thin">
        <color rgb="FFFFFFFF"/>
      </left>
      <right/>
      <top style="thin">
        <color rgb="FFFFFFFF"/>
      </top>
      <bottom/>
      <diagonal/>
    </border>
    <border>
      <left/>
      <right/>
      <top style="thin">
        <color rgb="FFFFFFFF"/>
      </top>
      <bottom/>
      <diagonal/>
    </border>
    <border>
      <left/>
      <right/>
      <top/>
      <bottom/>
      <diagonal/>
    </border>
    <border>
      <left style="thin">
        <color rgb="FF5C2212"/>
      </left>
      <right style="thin">
        <color rgb="FF5C2212"/>
      </right>
      <top/>
      <bottom/>
      <diagonal/>
    </border>
    <border>
      <left style="thin">
        <color rgb="FF5C2212"/>
      </left>
      <right/>
      <top/>
      <bottom/>
      <diagonal/>
    </border>
    <border>
      <left style="thin">
        <color rgb="FF5C2212"/>
      </left>
      <right style="thin">
        <color rgb="FF5C2212"/>
      </right>
      <top/>
      <bottom style="thin">
        <color rgb="FF5C2212"/>
      </bottom>
      <diagonal/>
    </border>
    <border>
      <left/>
      <right/>
      <top/>
      <bottom/>
      <diagonal/>
    </border>
    <border>
      <left/>
      <right/>
      <top/>
      <bottom/>
      <diagonal/>
    </border>
    <border>
      <left style="thin">
        <color rgb="FFFFFFFF"/>
      </left>
      <right/>
      <top/>
      <bottom style="thin">
        <color rgb="FFC14B2C"/>
      </bottom>
      <diagonal/>
    </border>
    <border>
      <left style="thin">
        <color rgb="FFFF6D00"/>
      </left>
      <right style="thin">
        <color rgb="FFFFFFFF"/>
      </right>
      <top/>
      <bottom style="thin">
        <color rgb="FFFF6D00"/>
      </bottom>
      <diagonal/>
    </border>
    <border>
      <left style="thin">
        <color rgb="FFFF6D00"/>
      </left>
      <right style="thin">
        <color rgb="FFFFFFFF"/>
      </right>
      <top style="thin">
        <color rgb="FFFF6D00"/>
      </top>
      <bottom style="thin">
        <color rgb="FFFF6D00"/>
      </bottom>
      <diagonal/>
    </border>
    <border>
      <left style="thin">
        <color rgb="FFFFFFFF"/>
      </left>
      <right style="thin">
        <color rgb="FFFF6D00"/>
      </right>
      <top style="thin">
        <color rgb="FFFF6D00"/>
      </top>
      <bottom style="thin">
        <color rgb="FFFF6D00"/>
      </bottom>
      <diagonal/>
    </border>
    <border>
      <left/>
      <right style="thin">
        <color rgb="FFFFFFFF"/>
      </right>
      <top style="thin">
        <color rgb="FFFFFFFF"/>
      </top>
      <bottom style="thin">
        <color rgb="FFFF6D00"/>
      </bottom>
      <diagonal/>
    </border>
    <border>
      <left style="thin">
        <color rgb="FF5C2212"/>
      </left>
      <right style="thin">
        <color rgb="FF5C2212"/>
      </right>
      <top/>
      <bottom style="thin">
        <color rgb="FFC14B2C"/>
      </bottom>
      <diagonal/>
    </border>
    <border>
      <left style="thin">
        <color rgb="FFFFFFFF"/>
      </left>
      <right style="thin">
        <color rgb="FFFFFFFF"/>
      </right>
      <top style="thin">
        <color rgb="FFC14B2C"/>
      </top>
      <bottom style="thin">
        <color rgb="FFFF6D00"/>
      </bottom>
      <diagonal/>
    </border>
    <border>
      <left style="thin">
        <color rgb="FFFFFFFF"/>
      </left>
      <right style="thin">
        <color rgb="FFFF6D00"/>
      </right>
      <top style="thin">
        <color rgb="FFC14B2C"/>
      </top>
      <bottom style="thin">
        <color rgb="FFFF6D00"/>
      </bottom>
      <diagonal/>
    </border>
    <border>
      <left/>
      <right style="thin">
        <color rgb="FFFFFFFF"/>
      </right>
      <top style="thin">
        <color rgb="FFC14B2C"/>
      </top>
      <bottom style="thin">
        <color rgb="FFFF6D00"/>
      </bottom>
      <diagonal/>
    </border>
    <border>
      <left style="thin">
        <color rgb="FF5C2212"/>
      </left>
      <right/>
      <top/>
      <bottom style="thin">
        <color rgb="FFFF6D00"/>
      </bottom>
      <diagonal/>
    </border>
    <border>
      <left/>
      <right style="thin">
        <color rgb="FF5C2212"/>
      </right>
      <top/>
      <bottom style="thin">
        <color rgb="FFFF6D00"/>
      </bottom>
      <diagonal/>
    </border>
  </borders>
  <cellStyleXfs count="2">
    <xf numFmtId="0" fontId="0" fillId="0" borderId="0"/>
    <xf numFmtId="0" fontId="128" fillId="0" borderId="0" applyNumberFormat="0" applyFill="0" applyBorder="0" applyAlignment="0" applyProtection="0"/>
  </cellStyleXfs>
  <cellXfs count="1746">
    <xf numFmtId="0" fontId="0" fillId="0" borderId="0" xfId="0"/>
    <xf numFmtId="0" fontId="1" fillId="2" borderId="0" xfId="0" applyFont="1" applyFill="1"/>
    <xf numFmtId="0" fontId="1" fillId="2" borderId="1" xfId="0" applyFont="1" applyFill="1" applyBorder="1" applyAlignment="1">
      <alignment vertical="center" wrapText="1"/>
    </xf>
    <xf numFmtId="0" fontId="2" fillId="3" borderId="0" xfId="0" applyFont="1" applyFill="1"/>
    <xf numFmtId="0" fontId="3" fillId="2" borderId="0" xfId="0" applyFont="1" applyFill="1" applyAlignment="1">
      <alignment vertical="center" wrapText="1"/>
    </xf>
    <xf numFmtId="0" fontId="4" fillId="2" borderId="0" xfId="0" applyFont="1" applyFill="1"/>
    <xf numFmtId="0" fontId="4" fillId="0" borderId="0" xfId="0" applyFont="1"/>
    <xf numFmtId="0" fontId="2" fillId="2" borderId="0" xfId="0" applyFont="1" applyFill="1"/>
    <xf numFmtId="0" fontId="5" fillId="2" borderId="0" xfId="0" applyFont="1" applyFill="1"/>
    <xf numFmtId="0" fontId="6" fillId="2" borderId="1" xfId="0" applyFont="1" applyFill="1" applyBorder="1"/>
    <xf numFmtId="0" fontId="1" fillId="0" borderId="0" xfId="0" applyFont="1" applyAlignment="1">
      <alignment vertical="top"/>
    </xf>
    <xf numFmtId="0" fontId="1" fillId="0" borderId="0" xfId="0" applyFont="1"/>
    <xf numFmtId="0" fontId="7" fillId="2" borderId="0" xfId="0" applyFont="1" applyFill="1"/>
    <xf numFmtId="0" fontId="1" fillId="2" borderId="0" xfId="0" applyFont="1" applyFill="1" applyAlignment="1">
      <alignment vertical="top"/>
    </xf>
    <xf numFmtId="0" fontId="9" fillId="0" borderId="0" xfId="0" applyFont="1"/>
    <xf numFmtId="0" fontId="6" fillId="2" borderId="0" xfId="0" applyFont="1" applyFill="1"/>
    <xf numFmtId="0" fontId="10" fillId="3" borderId="0" xfId="0" applyFont="1" applyFill="1" applyAlignment="1">
      <alignment vertical="top" wrapText="1"/>
    </xf>
    <xf numFmtId="0" fontId="11" fillId="2" borderId="0" xfId="0" applyFont="1" applyFill="1"/>
    <xf numFmtId="0" fontId="1" fillId="2" borderId="0" xfId="0" applyFont="1" applyFill="1" applyAlignment="1">
      <alignment vertical="center" wrapText="1"/>
    </xf>
    <xf numFmtId="0" fontId="12" fillId="2" borderId="0" xfId="0" applyFont="1" applyFill="1" applyAlignment="1">
      <alignment vertical="center" wrapText="1"/>
    </xf>
    <xf numFmtId="0" fontId="7" fillId="2" borderId="0" xfId="0" applyFont="1" applyFill="1" applyAlignment="1">
      <alignment vertical="center" wrapText="1"/>
    </xf>
    <xf numFmtId="0" fontId="13" fillId="3" borderId="0" xfId="0" applyFont="1" applyFill="1" applyAlignment="1">
      <alignment vertical="top" wrapText="1"/>
    </xf>
    <xf numFmtId="0" fontId="5" fillId="2" borderId="0" xfId="0" applyFont="1" applyFill="1" applyAlignment="1">
      <alignment vertical="center" wrapText="1"/>
    </xf>
    <xf numFmtId="0" fontId="2" fillId="2" borderId="0" xfId="0" applyFont="1" applyFill="1" applyAlignment="1">
      <alignment wrapText="1"/>
    </xf>
    <xf numFmtId="0" fontId="14" fillId="0" borderId="0" xfId="0" applyFont="1" applyAlignment="1">
      <alignment wrapText="1"/>
    </xf>
    <xf numFmtId="0" fontId="2" fillId="0" borderId="0" xfId="0" applyFont="1" applyAlignment="1">
      <alignment vertical="center" wrapText="1"/>
    </xf>
    <xf numFmtId="0" fontId="15" fillId="0" borderId="0" xfId="0" applyFont="1" applyAlignment="1">
      <alignment vertical="center" wrapText="1"/>
    </xf>
    <xf numFmtId="0" fontId="2" fillId="0" borderId="0" xfId="0" applyFont="1" applyAlignment="1">
      <alignment wrapText="1"/>
    </xf>
    <xf numFmtId="0" fontId="2" fillId="0" borderId="0" xfId="0" applyFont="1"/>
    <xf numFmtId="0" fontId="14" fillId="0" borderId="0" xfId="0" applyFont="1" applyAlignment="1">
      <alignment vertical="center"/>
    </xf>
    <xf numFmtId="0" fontId="2" fillId="5" borderId="0" xfId="0" applyFont="1" applyFill="1"/>
    <xf numFmtId="0" fontId="2" fillId="2" borderId="1" xfId="0" applyFont="1" applyFill="1" applyBorder="1"/>
    <xf numFmtId="0" fontId="1" fillId="0" borderId="0" xfId="0" applyFont="1" applyAlignment="1">
      <alignment vertical="center" wrapText="1"/>
    </xf>
    <xf numFmtId="0" fontId="4" fillId="2" borderId="0" xfId="0" applyFont="1" applyFill="1" applyAlignment="1">
      <alignment wrapText="1"/>
    </xf>
    <xf numFmtId="0" fontId="2" fillId="3" borderId="3" xfId="0" applyFont="1" applyFill="1" applyBorder="1" applyAlignment="1">
      <alignment vertical="center" wrapText="1"/>
    </xf>
    <xf numFmtId="0" fontId="2" fillId="3" borderId="1" xfId="0" applyFont="1" applyFill="1" applyBorder="1" applyAlignment="1">
      <alignment vertical="center" wrapText="1"/>
    </xf>
    <xf numFmtId="0" fontId="19" fillId="2" borderId="0" xfId="0" applyFont="1" applyFill="1"/>
    <xf numFmtId="0" fontId="4" fillId="3" borderId="0" xfId="0" applyFont="1" applyFill="1" applyAlignment="1">
      <alignment vertical="center" wrapText="1"/>
    </xf>
    <xf numFmtId="0" fontId="2" fillId="3" borderId="0" xfId="0" applyFont="1" applyFill="1" applyAlignment="1">
      <alignment vertical="center" wrapText="1"/>
    </xf>
    <xf numFmtId="0" fontId="4" fillId="3" borderId="1" xfId="0" applyFont="1" applyFill="1" applyBorder="1" applyAlignment="1">
      <alignment vertical="center" wrapText="1"/>
    </xf>
    <xf numFmtId="0" fontId="4" fillId="2" borderId="0" xfId="0" applyFont="1" applyFill="1" applyAlignment="1">
      <alignment vertical="top" wrapText="1"/>
    </xf>
    <xf numFmtId="0" fontId="2" fillId="2" borderId="0" xfId="0" applyFont="1" applyFill="1" applyAlignment="1">
      <alignment vertical="top" wrapText="1"/>
    </xf>
    <xf numFmtId="0" fontId="20" fillId="2" borderId="9" xfId="0" applyFont="1" applyFill="1" applyBorder="1" applyAlignment="1">
      <alignment horizontal="center" vertical="center" wrapText="1"/>
    </xf>
    <xf numFmtId="0" fontId="6" fillId="4" borderId="0" xfId="0" applyFont="1" applyFill="1" applyAlignment="1">
      <alignment vertical="center" wrapText="1"/>
    </xf>
    <xf numFmtId="0" fontId="6" fillId="4" borderId="1" xfId="0" applyFont="1" applyFill="1" applyBorder="1" applyAlignment="1">
      <alignment vertical="center" wrapText="1"/>
    </xf>
    <xf numFmtId="0" fontId="4" fillId="4" borderId="1" xfId="0" applyFont="1" applyFill="1" applyBorder="1" applyAlignment="1">
      <alignment vertical="center" wrapText="1"/>
    </xf>
    <xf numFmtId="0" fontId="9" fillId="0" borderId="10" xfId="0" applyFont="1" applyBorder="1" applyAlignment="1">
      <alignment vertical="center" wrapText="1"/>
    </xf>
    <xf numFmtId="0" fontId="9" fillId="3" borderId="12" xfId="0" applyFont="1" applyFill="1" applyBorder="1" applyAlignment="1">
      <alignment vertical="center" wrapText="1"/>
    </xf>
    <xf numFmtId="0" fontId="9" fillId="5" borderId="13" xfId="0" applyFont="1" applyFill="1" applyBorder="1" applyAlignment="1">
      <alignment horizontal="left" vertical="center" wrapText="1"/>
    </xf>
    <xf numFmtId="0" fontId="9" fillId="5" borderId="14" xfId="0" applyFont="1" applyFill="1" applyBorder="1" applyAlignment="1">
      <alignment vertical="center" wrapText="1"/>
    </xf>
    <xf numFmtId="0" fontId="9" fillId="0" borderId="14" xfId="0" applyFont="1" applyBorder="1" applyAlignment="1">
      <alignment vertical="center" wrapText="1"/>
    </xf>
    <xf numFmtId="0" fontId="9" fillId="5" borderId="14" xfId="0" applyFont="1" applyFill="1" applyBorder="1" applyAlignment="1">
      <alignment vertical="center"/>
    </xf>
    <xf numFmtId="0" fontId="9" fillId="3" borderId="11" xfId="0" applyFont="1" applyFill="1" applyBorder="1" applyAlignment="1">
      <alignment vertical="center" wrapText="1"/>
    </xf>
    <xf numFmtId="0" fontId="21" fillId="0" borderId="0" xfId="0" applyFont="1" applyAlignment="1">
      <alignment vertical="center" wrapText="1"/>
    </xf>
    <xf numFmtId="0" fontId="22" fillId="5" borderId="0" xfId="0" applyFont="1" applyFill="1"/>
    <xf numFmtId="0" fontId="9" fillId="5" borderId="15" xfId="0" applyFont="1" applyFill="1" applyBorder="1" applyAlignment="1">
      <alignment horizontal="left" vertical="center" wrapText="1"/>
    </xf>
    <xf numFmtId="0" fontId="9" fillId="0" borderId="12" xfId="0" applyFont="1" applyBorder="1" applyAlignment="1">
      <alignment vertical="center" wrapText="1"/>
    </xf>
    <xf numFmtId="0" fontId="9" fillId="0" borderId="16"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left" vertical="center" wrapText="1"/>
    </xf>
    <xf numFmtId="0" fontId="9" fillId="3" borderId="14" xfId="0" applyFont="1" applyFill="1" applyBorder="1" applyAlignment="1">
      <alignment vertical="center" wrapText="1"/>
    </xf>
    <xf numFmtId="0" fontId="9" fillId="3" borderId="14" xfId="0" applyFont="1" applyFill="1" applyBorder="1" applyAlignment="1">
      <alignment vertical="center"/>
    </xf>
    <xf numFmtId="0" fontId="9" fillId="3" borderId="15" xfId="0" applyFont="1" applyFill="1" applyBorder="1" applyAlignment="1">
      <alignment vertical="center" wrapText="1"/>
    </xf>
    <xf numFmtId="0" fontId="9" fillId="3" borderId="13" xfId="0" applyFont="1" applyFill="1" applyBorder="1" applyAlignment="1">
      <alignment vertical="center" wrapText="1"/>
    </xf>
    <xf numFmtId="0" fontId="23" fillId="2" borderId="0" xfId="0" applyFont="1" applyFill="1" applyAlignment="1">
      <alignment vertical="center" wrapText="1"/>
    </xf>
    <xf numFmtId="0" fontId="9" fillId="0" borderId="11" xfId="0" applyFont="1" applyBorder="1" applyAlignment="1">
      <alignment vertical="center" wrapText="1"/>
    </xf>
    <xf numFmtId="0" fontId="9" fillId="3" borderId="10" xfId="0" applyFont="1" applyFill="1" applyBorder="1" applyAlignment="1">
      <alignment vertical="center" wrapText="1"/>
    </xf>
    <xf numFmtId="0" fontId="9" fillId="3" borderId="14" xfId="0" applyFont="1" applyFill="1" applyBorder="1" applyAlignment="1">
      <alignment horizontal="left" vertical="center" wrapText="1"/>
    </xf>
    <xf numFmtId="0" fontId="9" fillId="0" borderId="14" xfId="0" applyFont="1" applyBorder="1" applyAlignment="1">
      <alignment horizontal="left" vertical="center" wrapText="1"/>
    </xf>
    <xf numFmtId="0" fontId="4" fillId="4" borderId="0" xfId="0" applyFont="1" applyFill="1" applyAlignment="1">
      <alignment vertical="center" wrapText="1"/>
    </xf>
    <xf numFmtId="0" fontId="9" fillId="0" borderId="11" xfId="0" applyFont="1" applyBorder="1" applyAlignment="1">
      <alignment vertical="center"/>
    </xf>
    <xf numFmtId="0" fontId="21" fillId="3" borderId="13" xfId="0" applyFont="1" applyFill="1" applyBorder="1" applyAlignment="1">
      <alignment vertical="center" wrapText="1"/>
    </xf>
    <xf numFmtId="0" fontId="9" fillId="3" borderId="14" xfId="0" quotePrefix="1" applyFont="1" applyFill="1" applyBorder="1" applyAlignment="1">
      <alignment vertical="center" wrapText="1"/>
    </xf>
    <xf numFmtId="0" fontId="21" fillId="3" borderId="15" xfId="0" applyFont="1" applyFill="1" applyBorder="1" applyAlignment="1">
      <alignment vertical="center" wrapText="1"/>
    </xf>
    <xf numFmtId="0" fontId="9" fillId="0" borderId="13" xfId="0" applyFont="1" applyBorder="1" applyAlignment="1">
      <alignment vertical="center" wrapText="1"/>
    </xf>
    <xf numFmtId="0" fontId="21" fillId="0" borderId="13" xfId="0" applyFont="1" applyBorder="1" applyAlignment="1">
      <alignment vertical="center" wrapText="1"/>
    </xf>
    <xf numFmtId="0" fontId="1" fillId="3" borderId="14" xfId="0" applyFont="1" applyFill="1" applyBorder="1" applyAlignment="1">
      <alignment vertical="center"/>
    </xf>
    <xf numFmtId="0" fontId="21" fillId="3" borderId="14" xfId="0" applyFont="1" applyFill="1" applyBorder="1" applyAlignment="1">
      <alignment vertical="center" wrapText="1"/>
    </xf>
    <xf numFmtId="0" fontId="21" fillId="0" borderId="14" xfId="0" applyFont="1" applyBorder="1" applyAlignment="1">
      <alignment vertical="center" wrapText="1"/>
    </xf>
    <xf numFmtId="164" fontId="9" fillId="0" borderId="14" xfId="0" applyNumberFormat="1" applyFont="1" applyBorder="1" applyAlignment="1">
      <alignment vertical="center" wrapText="1"/>
    </xf>
    <xf numFmtId="0" fontId="2" fillId="2" borderId="0" xfId="0" applyFont="1" applyFill="1" applyAlignment="1">
      <alignment vertical="center" wrapText="1"/>
    </xf>
    <xf numFmtId="0" fontId="14" fillId="0" borderId="0" xfId="0" applyFont="1" applyAlignment="1">
      <alignment vertical="center" wrapText="1"/>
    </xf>
    <xf numFmtId="164" fontId="9" fillId="3" borderId="14" xfId="0" applyNumberFormat="1" applyFont="1" applyFill="1" applyBorder="1" applyAlignment="1">
      <alignment vertical="center"/>
    </xf>
    <xf numFmtId="164" fontId="21" fillId="3" borderId="14" xfId="0" applyNumberFormat="1" applyFont="1" applyFill="1" applyBorder="1" applyAlignment="1">
      <alignment vertical="center" wrapText="1"/>
    </xf>
    <xf numFmtId="0" fontId="25" fillId="5" borderId="14" xfId="0" applyFont="1" applyFill="1" applyBorder="1" applyAlignment="1">
      <alignment vertical="center" wrapText="1"/>
    </xf>
    <xf numFmtId="0" fontId="14" fillId="5" borderId="0" xfId="0" applyFont="1" applyFill="1" applyAlignment="1">
      <alignment wrapText="1"/>
    </xf>
    <xf numFmtId="0" fontId="4" fillId="3" borderId="14" xfId="0" applyFont="1" applyFill="1" applyBorder="1" applyAlignment="1">
      <alignment vertical="center" wrapText="1"/>
    </xf>
    <xf numFmtId="0" fontId="2" fillId="5" borderId="0" xfId="0" applyFont="1" applyFill="1" applyAlignment="1">
      <alignment wrapText="1"/>
    </xf>
    <xf numFmtId="0" fontId="6" fillId="4" borderId="14" xfId="0" applyFont="1" applyFill="1" applyBorder="1" applyAlignment="1">
      <alignment vertical="center" wrapText="1"/>
    </xf>
    <xf numFmtId="0" fontId="4" fillId="4" borderId="14" xfId="0" applyFont="1" applyFill="1" applyBorder="1" applyAlignment="1">
      <alignment vertical="center" wrapText="1"/>
    </xf>
    <xf numFmtId="165" fontId="21" fillId="0" borderId="13" xfId="0" applyNumberFormat="1" applyFont="1" applyBorder="1" applyAlignment="1">
      <alignment vertical="center" wrapText="1"/>
    </xf>
    <xf numFmtId="164" fontId="21" fillId="0" borderId="14" xfId="0" applyNumberFormat="1" applyFont="1" applyBorder="1" applyAlignment="1">
      <alignment vertical="center" wrapText="1"/>
    </xf>
    <xf numFmtId="165" fontId="9" fillId="3" borderId="14" xfId="0" applyNumberFormat="1" applyFont="1" applyFill="1" applyBorder="1" applyAlignment="1">
      <alignment horizontal="left" vertical="center" wrapText="1"/>
    </xf>
    <xf numFmtId="0" fontId="1" fillId="5" borderId="14" xfId="0" applyFont="1" applyFill="1" applyBorder="1" applyAlignment="1">
      <alignment vertical="center" wrapText="1"/>
    </xf>
    <xf numFmtId="0" fontId="4" fillId="5" borderId="14" xfId="0" applyFont="1" applyFill="1" applyBorder="1" applyAlignment="1">
      <alignment vertical="center" wrapText="1"/>
    </xf>
    <xf numFmtId="0" fontId="21" fillId="5" borderId="14" xfId="0" applyFont="1" applyFill="1" applyBorder="1" applyAlignment="1">
      <alignment vertical="center" wrapText="1"/>
    </xf>
    <xf numFmtId="164" fontId="9" fillId="3" borderId="14" xfId="0" applyNumberFormat="1" applyFont="1" applyFill="1" applyBorder="1" applyAlignment="1">
      <alignment vertical="center" wrapText="1"/>
    </xf>
    <xf numFmtId="164" fontId="21" fillId="5" borderId="14" xfId="0" applyNumberFormat="1" applyFont="1" applyFill="1" applyBorder="1" applyAlignment="1">
      <alignment vertical="center" wrapText="1"/>
    </xf>
    <xf numFmtId="164" fontId="9" fillId="5" borderId="14" xfId="0" applyNumberFormat="1" applyFont="1" applyFill="1" applyBorder="1" applyAlignment="1">
      <alignment vertical="center" wrapText="1"/>
    </xf>
    <xf numFmtId="0" fontId="4" fillId="0" borderId="0" xfId="0" applyFont="1" applyAlignment="1">
      <alignment vertical="center" wrapText="1"/>
    </xf>
    <xf numFmtId="0" fontId="4" fillId="5" borderId="0" xfId="0" applyFont="1" applyFill="1" applyAlignment="1">
      <alignment vertical="center" wrapText="1"/>
    </xf>
    <xf numFmtId="0" fontId="21" fillId="5" borderId="13" xfId="0" applyFont="1" applyFill="1" applyBorder="1" applyAlignment="1">
      <alignment vertical="center" wrapText="1"/>
    </xf>
    <xf numFmtId="0" fontId="9" fillId="3" borderId="1" xfId="0" applyFont="1" applyFill="1" applyBorder="1" applyAlignment="1">
      <alignment vertical="center" wrapText="1"/>
    </xf>
    <xf numFmtId="0" fontId="9" fillId="5" borderId="1" xfId="0" applyFont="1" applyFill="1" applyBorder="1" applyAlignment="1">
      <alignment vertical="center" wrapText="1"/>
    </xf>
    <xf numFmtId="0" fontId="26" fillId="3" borderId="1" xfId="0" applyFont="1" applyFill="1" applyBorder="1" applyAlignment="1">
      <alignment vertical="center" wrapText="1"/>
    </xf>
    <xf numFmtId="0" fontId="9" fillId="3" borderId="20" xfId="0" applyFont="1" applyFill="1" applyBorder="1" applyAlignment="1">
      <alignment vertical="center" wrapText="1"/>
    </xf>
    <xf numFmtId="0" fontId="9" fillId="5" borderId="20" xfId="0" applyFont="1" applyFill="1" applyBorder="1" applyAlignment="1">
      <alignment vertical="center" wrapText="1"/>
    </xf>
    <xf numFmtId="0" fontId="21" fillId="5" borderId="10" xfId="0" applyFont="1" applyFill="1" applyBorder="1" applyAlignment="1">
      <alignment vertical="center" wrapText="1"/>
    </xf>
    <xf numFmtId="0" fontId="21" fillId="5" borderId="15" xfId="0" applyFont="1" applyFill="1" applyBorder="1" applyAlignment="1">
      <alignment vertical="center" wrapText="1"/>
    </xf>
    <xf numFmtId="0" fontId="21" fillId="3" borderId="12" xfId="0" applyFont="1" applyFill="1" applyBorder="1" applyAlignment="1">
      <alignment vertical="center" wrapText="1"/>
    </xf>
    <xf numFmtId="0" fontId="21" fillId="3" borderId="16" xfId="0" applyFont="1" applyFill="1" applyBorder="1" applyAlignment="1">
      <alignment vertical="center" wrapText="1"/>
    </xf>
    <xf numFmtId="0" fontId="21" fillId="5" borderId="12" xfId="0" applyFont="1" applyFill="1" applyBorder="1" applyAlignment="1">
      <alignment vertical="center" wrapText="1"/>
    </xf>
    <xf numFmtId="0" fontId="21" fillId="5" borderId="16" xfId="0" applyFont="1" applyFill="1" applyBorder="1" applyAlignment="1">
      <alignment vertical="center" wrapText="1"/>
    </xf>
    <xf numFmtId="0" fontId="21" fillId="3" borderId="10" xfId="0" applyFont="1" applyFill="1" applyBorder="1" applyAlignment="1">
      <alignment vertical="center" wrapText="1"/>
    </xf>
    <xf numFmtId="0" fontId="9" fillId="0" borderId="20" xfId="0" applyFont="1" applyBorder="1" applyAlignment="1">
      <alignment vertical="center" wrapText="1"/>
    </xf>
    <xf numFmtId="0" fontId="27" fillId="0" borderId="0" xfId="0" applyFont="1"/>
    <xf numFmtId="0" fontId="9" fillId="5" borderId="0" xfId="0" applyFont="1" applyFill="1" applyAlignment="1">
      <alignment vertical="top" wrapText="1"/>
    </xf>
    <xf numFmtId="0" fontId="16" fillId="0" borderId="0" xfId="0" applyFont="1"/>
    <xf numFmtId="0" fontId="4" fillId="0" borderId="0" xfId="0" applyFont="1" applyAlignment="1">
      <alignment wrapText="1"/>
    </xf>
    <xf numFmtId="0" fontId="4" fillId="0" borderId="0" xfId="0" applyFont="1" applyAlignment="1">
      <alignment horizontal="center" wrapText="1"/>
    </xf>
    <xf numFmtId="0" fontId="9" fillId="0" borderId="0" xfId="0" applyFont="1" applyAlignment="1">
      <alignment vertical="top" wrapText="1"/>
    </xf>
    <xf numFmtId="0" fontId="28" fillId="2" borderId="0" xfId="0" applyFont="1" applyFill="1"/>
    <xf numFmtId="0" fontId="6" fillId="4" borderId="0" xfId="0" applyFont="1" applyFill="1" applyAlignment="1">
      <alignment horizontal="left" vertical="center"/>
    </xf>
    <xf numFmtId="0" fontId="6" fillId="4" borderId="0" xfId="0" applyFont="1" applyFill="1" applyAlignment="1">
      <alignment horizontal="center" vertical="center"/>
    </xf>
    <xf numFmtId="0" fontId="1"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horizontal="center" vertical="center" wrapText="1"/>
    </xf>
    <xf numFmtId="0" fontId="2" fillId="0" borderId="0" xfId="0" applyFont="1" applyAlignment="1">
      <alignment vertical="center"/>
    </xf>
    <xf numFmtId="0" fontId="9" fillId="3" borderId="0" xfId="0" applyFont="1" applyFill="1" applyAlignment="1">
      <alignment horizontal="left" vertical="center" wrapText="1"/>
    </xf>
    <xf numFmtId="0" fontId="9" fillId="3" borderId="0" xfId="0" applyFont="1" applyFill="1" applyAlignment="1">
      <alignment horizontal="center" vertical="center" wrapText="1"/>
    </xf>
    <xf numFmtId="0" fontId="9" fillId="3" borderId="1" xfId="0" applyFont="1" applyFill="1" applyBorder="1" applyAlignment="1">
      <alignment horizontal="center" vertical="center" wrapText="1"/>
    </xf>
    <xf numFmtId="0" fontId="29" fillId="3" borderId="1" xfId="0" applyFont="1" applyFill="1" applyBorder="1" applyAlignment="1">
      <alignment horizontal="left" vertical="center" wrapText="1"/>
    </xf>
    <xf numFmtId="164" fontId="9" fillId="0" borderId="0" xfId="0" applyNumberFormat="1" applyFont="1" applyAlignment="1">
      <alignment horizontal="center" vertical="center" wrapText="1"/>
    </xf>
    <xf numFmtId="0" fontId="9" fillId="0" borderId="0" xfId="0" applyFont="1" applyAlignment="1">
      <alignment vertical="center" wrapText="1"/>
    </xf>
    <xf numFmtId="0" fontId="9" fillId="3" borderId="0" xfId="0" applyFont="1" applyFill="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164" fontId="9" fillId="0" borderId="1" xfId="0" applyNumberFormat="1" applyFont="1" applyBorder="1" applyAlignment="1">
      <alignment horizontal="center" vertical="center" wrapText="1"/>
    </xf>
    <xf numFmtId="0" fontId="1" fillId="0" borderId="0" xfId="0" applyFont="1" applyAlignment="1">
      <alignment wrapText="1"/>
    </xf>
    <xf numFmtId="0" fontId="1" fillId="0" borderId="0" xfId="0" applyFont="1" applyAlignment="1">
      <alignment horizontal="center" wrapText="1"/>
    </xf>
    <xf numFmtId="0" fontId="9" fillId="0" borderId="0" xfId="0" applyFont="1" applyAlignment="1">
      <alignment wrapText="1"/>
    </xf>
    <xf numFmtId="0" fontId="33" fillId="0" borderId="0" xfId="0" applyFont="1" applyAlignment="1">
      <alignment wrapText="1"/>
    </xf>
    <xf numFmtId="0" fontId="33" fillId="0" borderId="0" xfId="0" applyFont="1" applyAlignment="1">
      <alignment horizontal="center" wrapText="1"/>
    </xf>
    <xf numFmtId="0" fontId="33" fillId="0" borderId="0" xfId="0" applyFont="1" applyAlignment="1">
      <alignment horizontal="center"/>
    </xf>
    <xf numFmtId="0" fontId="33" fillId="0" borderId="0" xfId="0" applyFont="1"/>
    <xf numFmtId="0" fontId="33" fillId="0" borderId="0" xfId="0" applyFont="1" applyAlignment="1">
      <alignment vertical="center" wrapText="1"/>
    </xf>
    <xf numFmtId="0" fontId="34" fillId="0" borderId="0" xfId="0" applyFont="1" applyAlignment="1">
      <alignment vertical="center" wrapText="1"/>
    </xf>
    <xf numFmtId="0" fontId="1" fillId="2" borderId="0" xfId="0" applyFont="1" applyFill="1" applyAlignment="1">
      <alignment vertical="center"/>
    </xf>
    <xf numFmtId="0" fontId="33" fillId="0" borderId="0" xfId="0" applyFont="1" applyAlignment="1">
      <alignment vertical="center"/>
    </xf>
    <xf numFmtId="0" fontId="34" fillId="0" borderId="0" xfId="0" applyFont="1" applyAlignment="1">
      <alignment wrapText="1"/>
    </xf>
    <xf numFmtId="0" fontId="1" fillId="0" borderId="0" xfId="0" applyFont="1" applyAlignment="1">
      <alignment horizontal="center" vertical="center"/>
    </xf>
    <xf numFmtId="0" fontId="1" fillId="0" borderId="0" xfId="0" applyFont="1" applyAlignment="1">
      <alignment horizontal="center"/>
    </xf>
    <xf numFmtId="0" fontId="9" fillId="0" borderId="0" xfId="0" applyFont="1" applyAlignment="1">
      <alignment vertical="center"/>
    </xf>
    <xf numFmtId="0" fontId="35" fillId="0" borderId="0" xfId="0" applyFont="1"/>
    <xf numFmtId="0" fontId="6" fillId="2" borderId="1" xfId="0" applyFont="1" applyFill="1" applyBorder="1" applyAlignment="1">
      <alignment vertical="center"/>
    </xf>
    <xf numFmtId="0" fontId="1" fillId="4" borderId="0" xfId="0" applyFont="1" applyFill="1" applyAlignment="1">
      <alignment vertical="center" wrapText="1"/>
    </xf>
    <xf numFmtId="0" fontId="6" fillId="4" borderId="2" xfId="0" applyFont="1" applyFill="1" applyBorder="1" applyAlignment="1">
      <alignment vertical="center" wrapText="1"/>
    </xf>
    <xf numFmtId="0" fontId="1" fillId="0" borderId="0" xfId="0" applyFont="1" applyAlignment="1">
      <alignment vertical="top" wrapText="1"/>
    </xf>
    <xf numFmtId="0" fontId="1" fillId="0" borderId="1" xfId="0" applyFont="1" applyBorder="1" applyAlignment="1">
      <alignment wrapText="1"/>
    </xf>
    <xf numFmtId="0" fontId="36" fillId="0" borderId="1" xfId="0" applyFont="1" applyBorder="1" applyAlignment="1">
      <alignment wrapText="1"/>
    </xf>
    <xf numFmtId="0" fontId="9" fillId="0" borderId="1" xfId="0" applyFont="1" applyBorder="1" applyAlignment="1">
      <alignment wrapText="1"/>
    </xf>
    <xf numFmtId="0" fontId="9" fillId="3" borderId="0" xfId="0" applyFont="1" applyFill="1" applyAlignment="1">
      <alignment wrapText="1"/>
    </xf>
    <xf numFmtId="0" fontId="36" fillId="3" borderId="0" xfId="0" applyFont="1" applyFill="1" applyAlignment="1">
      <alignment vertical="center" wrapText="1"/>
    </xf>
    <xf numFmtId="0" fontId="1" fillId="3" borderId="0" xfId="0" applyFont="1" applyFill="1" applyAlignment="1">
      <alignment vertical="center" wrapText="1"/>
    </xf>
    <xf numFmtId="0" fontId="1" fillId="3" borderId="0" xfId="0" applyFont="1" applyFill="1" applyAlignment="1">
      <alignment wrapText="1"/>
    </xf>
    <xf numFmtId="0" fontId="36" fillId="3" borderId="1" xfId="0" applyFont="1" applyFill="1" applyBorder="1" applyAlignment="1">
      <alignment vertical="center" wrapText="1"/>
    </xf>
    <xf numFmtId="0" fontId="1" fillId="3" borderId="1" xfId="0" applyFont="1" applyFill="1" applyBorder="1" applyAlignment="1">
      <alignment vertical="center" wrapText="1"/>
    </xf>
    <xf numFmtId="0" fontId="36" fillId="0" borderId="0" xfId="0" applyFont="1" applyAlignment="1">
      <alignment wrapText="1"/>
    </xf>
    <xf numFmtId="0" fontId="1" fillId="3" borderId="3" xfId="0" applyFont="1" applyFill="1" applyBorder="1" applyAlignment="1">
      <alignment wrapText="1"/>
    </xf>
    <xf numFmtId="0" fontId="36" fillId="3" borderId="0" xfId="0" applyFont="1" applyFill="1" applyAlignment="1">
      <alignment wrapText="1"/>
    </xf>
    <xf numFmtId="0" fontId="27" fillId="0" borderId="0" xfId="0" applyFont="1" applyAlignment="1">
      <alignment wrapText="1"/>
    </xf>
    <xf numFmtId="0" fontId="38" fillId="5" borderId="0" xfId="0" applyFont="1" applyFill="1"/>
    <xf numFmtId="0" fontId="38" fillId="0" borderId="0" xfId="0" applyFont="1"/>
    <xf numFmtId="0" fontId="6" fillId="2" borderId="0" xfId="0" applyFont="1" applyFill="1" applyAlignment="1">
      <alignment horizontal="center" vertical="center" wrapText="1"/>
    </xf>
    <xf numFmtId="0" fontId="39" fillId="0" borderId="0" xfId="0" applyFont="1" applyAlignment="1">
      <alignment horizontal="center" vertical="center" wrapText="1"/>
    </xf>
    <xf numFmtId="10" fontId="40" fillId="0" borderId="0" xfId="0" applyNumberFormat="1" applyFont="1" applyAlignment="1">
      <alignment horizontal="left" vertical="center" wrapText="1"/>
    </xf>
    <xf numFmtId="0" fontId="40" fillId="0" borderId="0" xfId="0" applyFont="1" applyAlignment="1">
      <alignment horizontal="left" vertical="center" wrapText="1"/>
    </xf>
    <xf numFmtId="0" fontId="40" fillId="0" borderId="0" xfId="0" applyFont="1" applyAlignment="1">
      <alignment vertical="center" wrapText="1"/>
    </xf>
    <xf numFmtId="0" fontId="9" fillId="3" borderId="3" xfId="0" applyFont="1" applyFill="1" applyBorder="1" applyAlignment="1">
      <alignment vertical="center" wrapText="1"/>
    </xf>
    <xf numFmtId="0" fontId="9" fillId="0" borderId="29" xfId="0" applyFont="1" applyBorder="1" applyAlignment="1">
      <alignment vertical="center" wrapText="1"/>
    </xf>
    <xf numFmtId="0" fontId="9" fillId="0" borderId="24" xfId="0" applyFont="1" applyBorder="1" applyAlignment="1">
      <alignment vertical="center" wrapText="1"/>
    </xf>
    <xf numFmtId="0" fontId="9" fillId="0" borderId="1" xfId="0" applyFont="1" applyBorder="1" applyAlignment="1">
      <alignment vertical="center" wrapText="1"/>
    </xf>
    <xf numFmtId="0" fontId="40" fillId="5" borderId="0" xfId="0" applyFont="1" applyFill="1" applyAlignment="1">
      <alignment vertical="center"/>
    </xf>
    <xf numFmtId="0" fontId="40" fillId="5" borderId="2" xfId="0" applyFont="1" applyFill="1" applyBorder="1" applyAlignment="1">
      <alignment vertical="center"/>
    </xf>
    <xf numFmtId="0" fontId="40" fillId="5" borderId="32" xfId="0" applyFont="1" applyFill="1" applyBorder="1" applyAlignment="1">
      <alignment vertical="center"/>
    </xf>
    <xf numFmtId="0" fontId="40" fillId="5" borderId="33" xfId="0" applyFont="1" applyFill="1" applyBorder="1" applyAlignment="1">
      <alignment vertical="center"/>
    </xf>
    <xf numFmtId="0" fontId="2" fillId="2" borderId="0" xfId="0" applyFont="1" applyFill="1" applyAlignment="1">
      <alignment vertical="center"/>
    </xf>
    <xf numFmtId="0" fontId="9" fillId="0" borderId="23" xfId="0" applyFont="1" applyBorder="1" applyAlignment="1">
      <alignment horizontal="left"/>
    </xf>
    <xf numFmtId="0" fontId="9" fillId="0" borderId="24" xfId="0" applyFont="1" applyBorder="1" applyAlignment="1">
      <alignment horizontal="center"/>
    </xf>
    <xf numFmtId="0" fontId="9" fillId="0" borderId="24" xfId="0" applyFont="1" applyBorder="1"/>
    <xf numFmtId="0" fontId="9" fillId="0" borderId="13" xfId="0" applyFont="1" applyBorder="1" applyAlignment="1">
      <alignment horizontal="center"/>
    </xf>
    <xf numFmtId="0" fontId="9" fillId="0" borderId="1" xfId="0" applyFont="1" applyBorder="1" applyAlignment="1">
      <alignment horizontal="center"/>
    </xf>
    <xf numFmtId="0" fontId="1" fillId="0" borderId="0" xfId="0" applyFont="1" applyAlignment="1">
      <alignment horizontal="left"/>
    </xf>
    <xf numFmtId="0" fontId="9" fillId="3" borderId="29" xfId="0" applyFont="1" applyFill="1" applyBorder="1" applyAlignment="1">
      <alignment horizontal="left"/>
    </xf>
    <xf numFmtId="0" fontId="9" fillId="3" borderId="1" xfId="0" applyFont="1" applyFill="1" applyBorder="1" applyAlignment="1">
      <alignment horizontal="center"/>
    </xf>
    <xf numFmtId="0" fontId="9" fillId="3" borderId="1" xfId="0" applyFont="1" applyFill="1" applyBorder="1"/>
    <xf numFmtId="0" fontId="9" fillId="3" borderId="13" xfId="0" applyFont="1" applyFill="1" applyBorder="1" applyAlignment="1">
      <alignment horizontal="center"/>
    </xf>
    <xf numFmtId="0" fontId="9" fillId="0" borderId="13" xfId="0" applyFont="1" applyBorder="1"/>
    <xf numFmtId="0" fontId="43" fillId="0" borderId="0" xfId="0" applyFont="1"/>
    <xf numFmtId="0" fontId="33" fillId="0" borderId="0" xfId="0" applyFont="1" applyAlignment="1">
      <alignment vertical="top" wrapText="1"/>
    </xf>
    <xf numFmtId="0" fontId="6" fillId="4" borderId="21" xfId="0" applyFont="1" applyFill="1" applyBorder="1" applyAlignment="1">
      <alignment vertical="center" wrapText="1"/>
    </xf>
    <xf numFmtId="0" fontId="36" fillId="0" borderId="29" xfId="0" applyFont="1" applyBorder="1" applyAlignment="1">
      <alignment vertical="center" wrapText="1"/>
    </xf>
    <xf numFmtId="0" fontId="9" fillId="0" borderId="18" xfId="0" applyFont="1" applyBorder="1" applyAlignment="1">
      <alignment horizontal="center" vertical="center" wrapText="1"/>
    </xf>
    <xf numFmtId="0" fontId="9" fillId="3" borderId="18" xfId="0" applyFont="1" applyFill="1" applyBorder="1" applyAlignment="1">
      <alignment horizontal="center" vertical="center" wrapText="1"/>
    </xf>
    <xf numFmtId="0" fontId="2" fillId="0" borderId="0" xfId="0" applyFont="1" applyAlignment="1">
      <alignment vertical="top"/>
    </xf>
    <xf numFmtId="0" fontId="9" fillId="0" borderId="42" xfId="0" applyFont="1" applyBorder="1" applyAlignment="1">
      <alignment wrapText="1"/>
    </xf>
    <xf numFmtId="0" fontId="9" fillId="0" borderId="28" xfId="0" applyFont="1" applyBorder="1" applyAlignment="1">
      <alignment vertical="top" wrapText="1"/>
    </xf>
    <xf numFmtId="0" fontId="9" fillId="0" borderId="32" xfId="0" applyFont="1" applyBorder="1" applyAlignment="1">
      <alignment vertical="top" wrapText="1"/>
    </xf>
    <xf numFmtId="0" fontId="6" fillId="2" borderId="0" xfId="0" applyFont="1" applyFill="1" applyAlignment="1">
      <alignment horizontal="center" vertical="center"/>
    </xf>
    <xf numFmtId="0" fontId="9" fillId="0" borderId="1" xfId="0" applyFont="1" applyBorder="1" applyAlignment="1">
      <alignment horizontal="center" vertical="center"/>
    </xf>
    <xf numFmtId="0" fontId="9" fillId="3" borderId="18" xfId="0" applyFont="1" applyFill="1" applyBorder="1" applyAlignment="1">
      <alignment horizontal="center" vertical="center"/>
    </xf>
    <xf numFmtId="0" fontId="9" fillId="0" borderId="2" xfId="0" applyFont="1" applyBorder="1" applyAlignment="1">
      <alignment wrapText="1"/>
    </xf>
    <xf numFmtId="0" fontId="6" fillId="2" borderId="0" xfId="0" applyFont="1" applyFill="1" applyAlignment="1">
      <alignment horizontal="center"/>
    </xf>
    <xf numFmtId="0" fontId="9" fillId="0" borderId="1" xfId="0" applyFont="1" applyBorder="1"/>
    <xf numFmtId="10" fontId="9" fillId="0" borderId="1" xfId="0" applyNumberFormat="1" applyFont="1" applyBorder="1" applyAlignment="1">
      <alignment horizontal="center"/>
    </xf>
    <xf numFmtId="10" fontId="9" fillId="3" borderId="18" xfId="0" applyNumberFormat="1" applyFont="1" applyFill="1" applyBorder="1" applyAlignment="1">
      <alignment horizontal="center"/>
    </xf>
    <xf numFmtId="0" fontId="9" fillId="3" borderId="18" xfId="0" applyFont="1" applyFill="1" applyBorder="1" applyAlignment="1">
      <alignment horizontal="center"/>
    </xf>
    <xf numFmtId="10" fontId="9" fillId="0" borderId="18" xfId="0" applyNumberFormat="1" applyFont="1" applyBorder="1" applyAlignment="1">
      <alignment horizontal="center"/>
    </xf>
    <xf numFmtId="0" fontId="9" fillId="0" borderId="18" xfId="0" applyFont="1" applyBorder="1" applyAlignment="1">
      <alignment horizontal="center"/>
    </xf>
    <xf numFmtId="0" fontId="36" fillId="0" borderId="1" xfId="0" applyFont="1" applyBorder="1"/>
    <xf numFmtId="0" fontId="36" fillId="0" borderId="1" xfId="0" applyFont="1" applyBorder="1" applyAlignment="1">
      <alignment horizontal="center"/>
    </xf>
    <xf numFmtId="9" fontId="36" fillId="0" borderId="1" xfId="0" applyNumberFormat="1" applyFont="1" applyBorder="1" applyAlignment="1">
      <alignment horizontal="center"/>
    </xf>
    <xf numFmtId="0" fontId="6" fillId="5" borderId="0" xfId="0" applyFont="1" applyFill="1" applyAlignment="1">
      <alignment wrapText="1"/>
    </xf>
    <xf numFmtId="0" fontId="9" fillId="0" borderId="23" xfId="0" applyFont="1" applyBorder="1" applyAlignment="1">
      <alignment horizontal="center" vertical="center" wrapText="1"/>
    </xf>
    <xf numFmtId="0" fontId="9" fillId="3" borderId="29" xfId="0" applyFont="1" applyFill="1" applyBorder="1" applyAlignment="1">
      <alignment horizontal="center" vertical="center" wrapText="1"/>
    </xf>
    <xf numFmtId="0" fontId="33" fillId="0" borderId="43" xfId="0" applyFont="1" applyBorder="1" applyAlignment="1">
      <alignment wrapText="1"/>
    </xf>
    <xf numFmtId="0" fontId="33" fillId="0" borderId="32" xfId="0" applyFont="1" applyBorder="1" applyAlignment="1">
      <alignment wrapText="1"/>
    </xf>
    <xf numFmtId="0" fontId="33" fillId="0" borderId="33" xfId="0" applyFont="1" applyBorder="1" applyAlignment="1">
      <alignment wrapText="1"/>
    </xf>
    <xf numFmtId="0" fontId="33" fillId="0" borderId="41" xfId="0" applyFont="1" applyBorder="1"/>
    <xf numFmtId="0" fontId="4" fillId="0" borderId="0" xfId="0" applyFont="1" applyAlignment="1">
      <alignment horizontal="left" wrapText="1"/>
    </xf>
    <xf numFmtId="0" fontId="2" fillId="0" borderId="0" xfId="0" applyFont="1" applyAlignment="1">
      <alignment horizontal="left"/>
    </xf>
    <xf numFmtId="0" fontId="21" fillId="0" borderId="0" xfId="0" applyFont="1" applyAlignment="1">
      <alignment horizontal="left" vertical="top" wrapText="1"/>
    </xf>
    <xf numFmtId="0" fontId="9" fillId="0" borderId="0" xfId="0" applyFont="1" applyAlignment="1">
      <alignment horizontal="left" vertical="top" wrapText="1"/>
    </xf>
    <xf numFmtId="0" fontId="4" fillId="0" borderId="0" xfId="0" applyFont="1" applyAlignment="1">
      <alignment horizontal="left"/>
    </xf>
    <xf numFmtId="0" fontId="44" fillId="5" borderId="0" xfId="0" applyFont="1" applyFill="1" applyAlignment="1">
      <alignment horizontal="left"/>
    </xf>
    <xf numFmtId="0" fontId="27" fillId="5" borderId="0" xfId="0" applyFont="1" applyFill="1" applyAlignment="1">
      <alignment horizontal="left"/>
    </xf>
    <xf numFmtId="0" fontId="27" fillId="5" borderId="0" xfId="0" applyFont="1" applyFill="1"/>
    <xf numFmtId="0" fontId="45" fillId="5" borderId="0" xfId="0" applyFont="1" applyFill="1"/>
    <xf numFmtId="0" fontId="45" fillId="0" borderId="0" xfId="0" applyFont="1"/>
    <xf numFmtId="0" fontId="46" fillId="5" borderId="0" xfId="0" applyFont="1" applyFill="1" applyAlignment="1">
      <alignment horizontal="left"/>
    </xf>
    <xf numFmtId="0" fontId="38" fillId="5" borderId="0" xfId="0" applyFont="1" applyFill="1" applyAlignment="1">
      <alignment horizontal="left"/>
    </xf>
    <xf numFmtId="0" fontId="4" fillId="5" borderId="0" xfId="0" applyFont="1" applyFill="1" applyAlignment="1">
      <alignment horizontal="left" wrapText="1"/>
    </xf>
    <xf numFmtId="0" fontId="6" fillId="5" borderId="0" xfId="0" applyFont="1" applyFill="1" applyAlignment="1">
      <alignment horizontal="left" wrapText="1"/>
    </xf>
    <xf numFmtId="0" fontId="6" fillId="5" borderId="0" xfId="0" applyFont="1" applyFill="1" applyAlignment="1">
      <alignment horizontal="center" wrapText="1"/>
    </xf>
    <xf numFmtId="0" fontId="1" fillId="2" borderId="44" xfId="0" applyFont="1" applyFill="1" applyBorder="1"/>
    <xf numFmtId="0" fontId="38" fillId="0" borderId="8" xfId="0" applyFont="1" applyBorder="1" applyAlignment="1">
      <alignment wrapText="1"/>
    </xf>
    <xf numFmtId="0" fontId="6" fillId="4" borderId="1" xfId="0" applyFont="1" applyFill="1" applyBorder="1"/>
    <xf numFmtId="0" fontId="3" fillId="5" borderId="0" xfId="0" applyFont="1" applyFill="1"/>
    <xf numFmtId="0" fontId="47" fillId="5" borderId="0" xfId="0" applyFont="1" applyFill="1"/>
    <xf numFmtId="0" fontId="48" fillId="5" borderId="0" xfId="0" applyFont="1" applyFill="1"/>
    <xf numFmtId="0" fontId="48" fillId="0" borderId="0" xfId="0" applyFont="1"/>
    <xf numFmtId="0" fontId="40" fillId="0" borderId="0" xfId="0" applyFont="1"/>
    <xf numFmtId="4" fontId="40" fillId="0" borderId="0" xfId="0" applyNumberFormat="1" applyFont="1" applyAlignment="1">
      <alignment horizontal="center"/>
    </xf>
    <xf numFmtId="0" fontId="48" fillId="0" borderId="0" xfId="0" applyFont="1" applyAlignment="1">
      <alignment vertical="center"/>
    </xf>
    <xf numFmtId="0" fontId="9" fillId="0" borderId="0" xfId="0" applyFont="1" applyAlignment="1">
      <alignment horizontal="left" vertical="center"/>
    </xf>
    <xf numFmtId="0" fontId="49" fillId="0" borderId="0" xfId="0" applyFont="1" applyAlignment="1">
      <alignment vertical="center" wrapText="1"/>
    </xf>
    <xf numFmtId="0" fontId="9" fillId="0" borderId="3" xfId="0" applyFont="1" applyBorder="1" applyAlignment="1">
      <alignment vertical="center"/>
    </xf>
    <xf numFmtId="0" fontId="9" fillId="0" borderId="1" xfId="0" applyFont="1" applyBorder="1" applyAlignment="1">
      <alignment vertical="center"/>
    </xf>
    <xf numFmtId="0" fontId="9" fillId="3" borderId="0" xfId="0" applyFont="1" applyFill="1" applyAlignment="1">
      <alignment vertical="center"/>
    </xf>
    <xf numFmtId="0" fontId="50" fillId="0" borderId="0" xfId="0" applyFont="1" applyAlignment="1">
      <alignment vertical="top" wrapText="1"/>
    </xf>
    <xf numFmtId="0" fontId="9" fillId="3" borderId="1" xfId="0" applyFont="1" applyFill="1" applyBorder="1" applyAlignment="1">
      <alignment vertical="center"/>
    </xf>
    <xf numFmtId="0" fontId="1" fillId="5" borderId="0" xfId="0" applyFont="1" applyFill="1" applyAlignment="1">
      <alignment wrapText="1"/>
    </xf>
    <xf numFmtId="0" fontId="51" fillId="5" borderId="0" xfId="0" applyFont="1" applyFill="1" applyAlignment="1">
      <alignment wrapText="1"/>
    </xf>
    <xf numFmtId="0" fontId="49" fillId="5" borderId="0" xfId="0" applyFont="1" applyFill="1" applyAlignment="1">
      <alignment wrapText="1"/>
    </xf>
    <xf numFmtId="0" fontId="49" fillId="0" borderId="0" xfId="0" applyFont="1" applyAlignment="1">
      <alignment wrapText="1"/>
    </xf>
    <xf numFmtId="0" fontId="49" fillId="0" borderId="0" xfId="0" applyFont="1" applyAlignment="1">
      <alignment vertical="top" wrapText="1"/>
    </xf>
    <xf numFmtId="0" fontId="48" fillId="0" borderId="0" xfId="0" applyFont="1" applyAlignment="1">
      <alignment vertical="top"/>
    </xf>
    <xf numFmtId="0" fontId="6" fillId="2" borderId="21" xfId="0" applyFont="1" applyFill="1" applyBorder="1" applyAlignment="1">
      <alignment wrapText="1"/>
    </xf>
    <xf numFmtId="0" fontId="6" fillId="2" borderId="0" xfId="0" applyFont="1" applyFill="1" applyAlignment="1">
      <alignment horizontal="center" wrapText="1"/>
    </xf>
    <xf numFmtId="0" fontId="9" fillId="0" borderId="23" xfId="0" applyFont="1" applyBorder="1" applyAlignment="1">
      <alignment wrapText="1"/>
    </xf>
    <xf numFmtId="4" fontId="9" fillId="0" borderId="23" xfId="0" applyNumberFormat="1" applyFont="1" applyBorder="1" applyAlignment="1">
      <alignment horizontal="center"/>
    </xf>
    <xf numFmtId="0" fontId="52" fillId="0" borderId="0" xfId="0" applyFont="1" applyAlignment="1">
      <alignment vertical="top" wrapText="1"/>
    </xf>
    <xf numFmtId="0" fontId="33" fillId="5" borderId="54" xfId="0" applyFont="1" applyFill="1" applyBorder="1" applyAlignment="1">
      <alignment vertical="top" wrapText="1"/>
    </xf>
    <xf numFmtId="0" fontId="33" fillId="5" borderId="0" xfId="0" applyFont="1" applyFill="1" applyAlignment="1">
      <alignment vertical="top" wrapText="1"/>
    </xf>
    <xf numFmtId="0" fontId="53" fillId="5" borderId="0" xfId="0" applyFont="1" applyFill="1" applyAlignment="1">
      <alignment vertical="top" wrapText="1"/>
    </xf>
    <xf numFmtId="0" fontId="6" fillId="5" borderId="0" xfId="0" applyFont="1" applyFill="1"/>
    <xf numFmtId="0" fontId="14" fillId="5" borderId="0" xfId="0" applyFont="1" applyFill="1"/>
    <xf numFmtId="0" fontId="9" fillId="5" borderId="55" xfId="0" applyFont="1" applyFill="1" applyBorder="1" applyAlignment="1">
      <alignment horizontal="center"/>
    </xf>
    <xf numFmtId="0" fontId="54" fillId="5" borderId="55" xfId="0" applyFont="1" applyFill="1" applyBorder="1" applyAlignment="1">
      <alignment horizontal="center"/>
    </xf>
    <xf numFmtId="3" fontId="9" fillId="5" borderId="55" xfId="0" applyNumberFormat="1" applyFont="1" applyFill="1" applyBorder="1" applyAlignment="1">
      <alignment horizontal="center"/>
    </xf>
    <xf numFmtId="0" fontId="9" fillId="3" borderId="58" xfId="0" applyFont="1" applyFill="1" applyBorder="1" applyAlignment="1">
      <alignment horizontal="center" wrapText="1"/>
    </xf>
    <xf numFmtId="0" fontId="54" fillId="3" borderId="58" xfId="0" applyFont="1" applyFill="1" applyBorder="1" applyAlignment="1">
      <alignment horizontal="center" wrapText="1"/>
    </xf>
    <xf numFmtId="3" fontId="9" fillId="3" borderId="58" xfId="0" applyNumberFormat="1" applyFont="1" applyFill="1" applyBorder="1" applyAlignment="1">
      <alignment horizontal="center" wrapText="1"/>
    </xf>
    <xf numFmtId="0" fontId="9" fillId="5" borderId="58" xfId="0" applyFont="1" applyFill="1" applyBorder="1" applyAlignment="1">
      <alignment horizontal="center"/>
    </xf>
    <xf numFmtId="0" fontId="54" fillId="5" borderId="58" xfId="0" applyFont="1" applyFill="1" applyBorder="1" applyAlignment="1">
      <alignment horizontal="center"/>
    </xf>
    <xf numFmtId="49" fontId="33" fillId="5" borderId="0" xfId="0" applyNumberFormat="1" applyFont="1" applyFill="1" applyAlignment="1">
      <alignment horizontal="left"/>
    </xf>
    <xf numFmtId="0" fontId="55" fillId="5" borderId="0" xfId="0" applyFont="1" applyFill="1"/>
    <xf numFmtId="0" fontId="4" fillId="5" borderId="0" xfId="0" applyFont="1" applyFill="1"/>
    <xf numFmtId="0" fontId="55" fillId="0" borderId="0" xfId="0" applyFont="1"/>
    <xf numFmtId="0" fontId="56" fillId="5" borderId="0" xfId="0" applyFont="1" applyFill="1" applyAlignment="1">
      <alignment vertical="top" wrapText="1"/>
    </xf>
    <xf numFmtId="0" fontId="57" fillId="5" borderId="0" xfId="0" applyFont="1" applyFill="1" applyAlignment="1">
      <alignment vertical="top" wrapText="1"/>
    </xf>
    <xf numFmtId="0" fontId="21" fillId="5" borderId="0" xfId="0" applyFont="1" applyFill="1" applyAlignment="1">
      <alignment vertical="top" wrapText="1"/>
    </xf>
    <xf numFmtId="0" fontId="58" fillId="5" borderId="0" xfId="0" applyFont="1" applyFill="1" applyAlignment="1">
      <alignment vertical="top" wrapText="1"/>
    </xf>
    <xf numFmtId="0" fontId="21" fillId="0" borderId="0" xfId="0" applyFont="1" applyAlignment="1">
      <alignment vertical="top" wrapText="1"/>
    </xf>
    <xf numFmtId="0" fontId="6" fillId="2" borderId="0" xfId="0" applyFont="1" applyFill="1" applyAlignment="1">
      <alignment wrapText="1"/>
    </xf>
    <xf numFmtId="0" fontId="58" fillId="0" borderId="0" xfId="0" applyFont="1" applyAlignment="1">
      <alignment vertical="top" wrapText="1"/>
    </xf>
    <xf numFmtId="3" fontId="9" fillId="5" borderId="1" xfId="0" applyNumberFormat="1" applyFont="1" applyFill="1" applyBorder="1" applyAlignment="1">
      <alignment horizontal="center" vertical="center"/>
    </xf>
    <xf numFmtId="3" fontId="9" fillId="5" borderId="24" xfId="0" applyNumberFormat="1" applyFont="1" applyFill="1" applyBorder="1" applyAlignment="1">
      <alignment horizontal="center" vertical="center"/>
    </xf>
    <xf numFmtId="0" fontId="56" fillId="0" borderId="0" xfId="0" applyFont="1" applyAlignment="1">
      <alignment vertical="top" wrapText="1"/>
    </xf>
    <xf numFmtId="0" fontId="53" fillId="0" borderId="0" xfId="0" applyFont="1" applyAlignment="1">
      <alignment vertical="top" wrapText="1"/>
    </xf>
    <xf numFmtId="3" fontId="9" fillId="3" borderId="18" xfId="0" applyNumberFormat="1" applyFont="1" applyFill="1" applyBorder="1" applyAlignment="1">
      <alignment horizontal="center" vertical="center"/>
    </xf>
    <xf numFmtId="3" fontId="9" fillId="3" borderId="37" xfId="0" applyNumberFormat="1" applyFont="1" applyFill="1" applyBorder="1" applyAlignment="1">
      <alignment horizontal="center" vertical="center"/>
    </xf>
    <xf numFmtId="0" fontId="9" fillId="5" borderId="18" xfId="0" applyFont="1" applyFill="1" applyBorder="1" applyAlignment="1">
      <alignment horizontal="center" vertical="center"/>
    </xf>
    <xf numFmtId="0" fontId="9" fillId="5" borderId="37" xfId="0" applyFont="1" applyFill="1" applyBorder="1" applyAlignment="1">
      <alignment horizontal="center" vertical="center"/>
    </xf>
    <xf numFmtId="0" fontId="9" fillId="3" borderId="37" xfId="0" applyFont="1" applyFill="1" applyBorder="1" applyAlignment="1">
      <alignment horizontal="center" vertical="center"/>
    </xf>
    <xf numFmtId="49" fontId="33" fillId="0" borderId="0" xfId="0" applyNumberFormat="1" applyFont="1" applyAlignment="1">
      <alignment horizontal="left" vertical="top" wrapText="1"/>
    </xf>
    <xf numFmtId="0" fontId="4" fillId="5" borderId="0" xfId="0" applyFont="1" applyFill="1" applyAlignment="1">
      <alignment wrapText="1"/>
    </xf>
    <xf numFmtId="0" fontId="59" fillId="2" borderId="65" xfId="0" applyFont="1" applyFill="1" applyBorder="1" applyAlignment="1">
      <alignment horizontal="center" wrapText="1"/>
    </xf>
    <xf numFmtId="0" fontId="9" fillId="0" borderId="23" xfId="0" applyFont="1" applyBorder="1" applyAlignment="1">
      <alignment vertical="center" wrapText="1"/>
    </xf>
    <xf numFmtId="10" fontId="9" fillId="0" borderId="66" xfId="0" applyNumberFormat="1" applyFont="1" applyBorder="1" applyAlignment="1">
      <alignment horizontal="center" vertical="center" wrapText="1"/>
    </xf>
    <xf numFmtId="9" fontId="9" fillId="0" borderId="66" xfId="0" applyNumberFormat="1" applyFont="1" applyBorder="1" applyAlignment="1">
      <alignment horizontal="center" vertical="center" wrapText="1"/>
    </xf>
    <xf numFmtId="0" fontId="33" fillId="0" borderId="0" xfId="0" applyFont="1" applyAlignment="1">
      <alignment vertical="top"/>
    </xf>
    <xf numFmtId="0" fontId="60" fillId="0" borderId="0" xfId="0" applyFont="1" applyAlignment="1">
      <alignment wrapText="1"/>
    </xf>
    <xf numFmtId="0" fontId="6" fillId="0" borderId="0" xfId="0" applyFont="1" applyAlignment="1">
      <alignment horizontal="center" vertical="center" wrapText="1"/>
    </xf>
    <xf numFmtId="0" fontId="33" fillId="5" borderId="0" xfId="0" applyFont="1" applyFill="1" applyAlignment="1">
      <alignment wrapText="1"/>
    </xf>
    <xf numFmtId="0" fontId="46" fillId="0" borderId="0" xfId="0" applyFont="1" applyAlignment="1">
      <alignment wrapText="1"/>
    </xf>
    <xf numFmtId="0" fontId="33" fillId="0" borderId="42" xfId="0" applyFont="1" applyBorder="1" applyAlignment="1">
      <alignment vertical="center" wrapText="1"/>
    </xf>
    <xf numFmtId="0" fontId="33" fillId="0" borderId="2" xfId="0" applyFont="1" applyBorder="1" applyAlignment="1">
      <alignment vertical="center" wrapText="1"/>
    </xf>
    <xf numFmtId="0" fontId="33" fillId="0" borderId="42" xfId="0" applyFont="1" applyBorder="1" applyAlignment="1">
      <alignment vertical="top" wrapText="1"/>
    </xf>
    <xf numFmtId="0" fontId="33" fillId="0" borderId="2" xfId="0" applyFont="1" applyBorder="1" applyAlignment="1">
      <alignment vertical="top" wrapText="1"/>
    </xf>
    <xf numFmtId="0" fontId="33" fillId="0" borderId="33" xfId="0" applyFont="1" applyBorder="1" applyAlignment="1">
      <alignment vertical="top" wrapText="1"/>
    </xf>
    <xf numFmtId="0" fontId="9" fillId="5" borderId="29" xfId="0" applyFont="1" applyFill="1" applyBorder="1" applyAlignment="1">
      <alignment wrapText="1"/>
    </xf>
    <xf numFmtId="0" fontId="9" fillId="5" borderId="1" xfId="0" applyFont="1" applyFill="1" applyBorder="1" applyAlignment="1">
      <alignment horizontal="center" wrapText="1"/>
    </xf>
    <xf numFmtId="3" fontId="9" fillId="5" borderId="1" xfId="0" applyNumberFormat="1" applyFont="1" applyFill="1" applyBorder="1" applyAlignment="1">
      <alignment horizontal="center" wrapText="1"/>
    </xf>
    <xf numFmtId="10" fontId="9" fillId="3" borderId="18" xfId="0" applyNumberFormat="1" applyFont="1" applyFill="1" applyBorder="1" applyAlignment="1">
      <alignment horizontal="center" wrapText="1"/>
    </xf>
    <xf numFmtId="0" fontId="9" fillId="3" borderId="18" xfId="0" applyFont="1" applyFill="1" applyBorder="1" applyAlignment="1">
      <alignment horizontal="center" wrapText="1"/>
    </xf>
    <xf numFmtId="0" fontId="9" fillId="5" borderId="18" xfId="0" applyFont="1" applyFill="1" applyBorder="1" applyAlignment="1">
      <alignment horizontal="center" wrapText="1"/>
    </xf>
    <xf numFmtId="10" fontId="9" fillId="5" borderId="18" xfId="0" applyNumberFormat="1" applyFont="1" applyFill="1" applyBorder="1" applyAlignment="1">
      <alignment horizontal="center" wrapText="1"/>
    </xf>
    <xf numFmtId="0" fontId="33" fillId="5" borderId="41" xfId="0" applyFont="1" applyFill="1" applyBorder="1" applyAlignment="1">
      <alignment vertical="top" wrapText="1"/>
    </xf>
    <xf numFmtId="167" fontId="9"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3" borderId="18" xfId="0" applyFont="1" applyFill="1" applyBorder="1" applyAlignment="1">
      <alignment vertical="center" wrapText="1"/>
    </xf>
    <xf numFmtId="0" fontId="61" fillId="5" borderId="0" xfId="0" applyFont="1" applyFill="1" applyAlignment="1">
      <alignment vertical="center" wrapText="1"/>
    </xf>
    <xf numFmtId="0" fontId="1" fillId="5" borderId="0" xfId="0" applyFont="1" applyFill="1"/>
    <xf numFmtId="0" fontId="1" fillId="5" borderId="0" xfId="0" applyFont="1" applyFill="1" applyAlignment="1">
      <alignment vertical="center"/>
    </xf>
    <xf numFmtId="0" fontId="1" fillId="5" borderId="0" xfId="0" applyFont="1" applyFill="1" applyAlignment="1">
      <alignment vertical="top"/>
    </xf>
    <xf numFmtId="0" fontId="62" fillId="0" borderId="0" xfId="0" applyFont="1" applyAlignment="1">
      <alignment vertical="top" wrapText="1"/>
    </xf>
    <xf numFmtId="0" fontId="14" fillId="0" borderId="0" xfId="0" applyFont="1"/>
    <xf numFmtId="0" fontId="63" fillId="0" borderId="0" xfId="0" applyFont="1" applyAlignment="1">
      <alignment vertical="top" wrapText="1"/>
    </xf>
    <xf numFmtId="0" fontId="63" fillId="5" borderId="0" xfId="0" applyFont="1" applyFill="1" applyAlignment="1">
      <alignment vertical="top" wrapText="1"/>
    </xf>
    <xf numFmtId="0" fontId="36" fillId="0" borderId="0" xfId="0" applyFont="1" applyAlignment="1">
      <alignment vertical="center" wrapText="1"/>
    </xf>
    <xf numFmtId="0" fontId="16" fillId="0" borderId="0" xfId="0" applyFont="1" applyAlignment="1">
      <alignment wrapText="1"/>
    </xf>
    <xf numFmtId="0" fontId="9" fillId="3" borderId="1" xfId="0" applyFont="1" applyFill="1" applyBorder="1" applyAlignment="1">
      <alignment wrapText="1"/>
    </xf>
    <xf numFmtId="0" fontId="27" fillId="5" borderId="0" xfId="0" applyFont="1" applyFill="1" applyAlignment="1">
      <alignment wrapText="1"/>
    </xf>
    <xf numFmtId="0" fontId="27" fillId="0" borderId="0" xfId="0" applyFont="1" applyAlignment="1">
      <alignment vertical="top"/>
    </xf>
    <xf numFmtId="0" fontId="9" fillId="5" borderId="0" xfId="0" applyFont="1" applyFill="1" applyAlignment="1">
      <alignment wrapText="1"/>
    </xf>
    <xf numFmtId="3" fontId="9" fillId="0" borderId="1" xfId="0" applyNumberFormat="1" applyFont="1" applyBorder="1" applyAlignment="1">
      <alignment horizontal="center" wrapText="1"/>
    </xf>
    <xf numFmtId="4" fontId="9" fillId="0" borderId="1" xfId="0" applyNumberFormat="1" applyFont="1" applyBorder="1" applyAlignment="1">
      <alignment horizontal="center" wrapText="1"/>
    </xf>
    <xf numFmtId="4" fontId="9" fillId="0" borderId="1" xfId="0" applyNumberFormat="1" applyFont="1" applyBorder="1" applyAlignment="1">
      <alignment horizontal="center"/>
    </xf>
    <xf numFmtId="3" fontId="9" fillId="3" borderId="55" xfId="0" applyNumberFormat="1" applyFont="1" applyFill="1" applyBorder="1" applyAlignment="1">
      <alignment horizontal="center" wrapText="1"/>
    </xf>
    <xf numFmtId="4" fontId="9" fillId="3" borderId="55" xfId="0" applyNumberFormat="1" applyFont="1" applyFill="1" applyBorder="1" applyAlignment="1">
      <alignment horizontal="center" wrapText="1"/>
    </xf>
    <xf numFmtId="4" fontId="9" fillId="3" borderId="55" xfId="0" applyNumberFormat="1" applyFont="1" applyFill="1" applyBorder="1" applyAlignment="1">
      <alignment horizontal="center"/>
    </xf>
    <xf numFmtId="49" fontId="9" fillId="3" borderId="55" xfId="0" applyNumberFormat="1" applyFont="1" applyFill="1" applyBorder="1" applyAlignment="1">
      <alignment horizontal="center" wrapText="1"/>
    </xf>
    <xf numFmtId="3" fontId="36" fillId="3" borderId="55" xfId="0" applyNumberFormat="1" applyFont="1" applyFill="1" applyBorder="1" applyAlignment="1">
      <alignment horizontal="center" wrapText="1"/>
    </xf>
    <xf numFmtId="4" fontId="36" fillId="3" borderId="55" xfId="0" applyNumberFormat="1" applyFont="1" applyFill="1" applyBorder="1" applyAlignment="1">
      <alignment horizontal="center" wrapText="1"/>
    </xf>
    <xf numFmtId="0" fontId="21" fillId="5" borderId="0" xfId="0" applyFont="1" applyFill="1" applyAlignment="1">
      <alignment wrapText="1"/>
    </xf>
    <xf numFmtId="0" fontId="27" fillId="0" borderId="0" xfId="0" applyFont="1" applyAlignment="1">
      <alignment horizontal="left" wrapText="1"/>
    </xf>
    <xf numFmtId="0" fontId="25" fillId="5" borderId="0" xfId="0" applyFont="1" applyFill="1" applyAlignment="1">
      <alignment horizontal="center" wrapText="1"/>
    </xf>
    <xf numFmtId="4" fontId="9" fillId="5" borderId="58" xfId="0" applyNumberFormat="1" applyFont="1" applyFill="1" applyBorder="1" applyAlignment="1">
      <alignment horizontal="center" wrapText="1"/>
    </xf>
    <xf numFmtId="4" fontId="1" fillId="0" borderId="0" xfId="0" applyNumberFormat="1" applyFont="1" applyAlignment="1">
      <alignment horizontal="center" wrapText="1"/>
    </xf>
    <xf numFmtId="4" fontId="9" fillId="3" borderId="58" xfId="0" applyNumberFormat="1" applyFont="1" applyFill="1" applyBorder="1" applyAlignment="1">
      <alignment horizontal="center" wrapText="1"/>
    </xf>
    <xf numFmtId="4" fontId="36" fillId="5" borderId="58" xfId="0" applyNumberFormat="1" applyFont="1" applyFill="1" applyBorder="1" applyAlignment="1">
      <alignment horizontal="center" wrapText="1"/>
    </xf>
    <xf numFmtId="4" fontId="36" fillId="3" borderId="58" xfId="0" applyNumberFormat="1" applyFont="1" applyFill="1" applyBorder="1" applyAlignment="1">
      <alignment horizontal="center" wrapText="1"/>
    </xf>
    <xf numFmtId="0" fontId="44" fillId="0" borderId="0" xfId="0" applyFont="1" applyAlignment="1">
      <alignment wrapText="1"/>
    </xf>
    <xf numFmtId="0" fontId="64" fillId="0" borderId="0" xfId="0" applyFont="1" applyAlignment="1">
      <alignment wrapText="1"/>
    </xf>
    <xf numFmtId="0" fontId="65" fillId="2" borderId="51" xfId="0" applyFont="1" applyFill="1" applyBorder="1"/>
    <xf numFmtId="0" fontId="65" fillId="2" borderId="65" xfId="0" applyFont="1" applyFill="1" applyBorder="1" applyAlignment="1">
      <alignment horizontal="center"/>
    </xf>
    <xf numFmtId="0" fontId="65" fillId="2" borderId="51" xfId="0" applyFont="1" applyFill="1" applyBorder="1" applyAlignment="1">
      <alignment horizontal="center"/>
    </xf>
    <xf numFmtId="4" fontId="9" fillId="0" borderId="18" xfId="0" applyNumberFormat="1" applyFont="1" applyBorder="1" applyAlignment="1">
      <alignment horizontal="center" wrapText="1"/>
    </xf>
    <xf numFmtId="4" fontId="9" fillId="0" borderId="37" xfId="0" applyNumberFormat="1" applyFont="1" applyBorder="1" applyAlignment="1">
      <alignment horizontal="center" wrapText="1"/>
    </xf>
    <xf numFmtId="4" fontId="9" fillId="3" borderId="71" xfId="0" applyNumberFormat="1" applyFont="1" applyFill="1" applyBorder="1" applyAlignment="1">
      <alignment horizontal="center" wrapText="1"/>
    </xf>
    <xf numFmtId="4" fontId="36" fillId="3" borderId="71" xfId="0" applyNumberFormat="1" applyFont="1" applyFill="1" applyBorder="1" applyAlignment="1">
      <alignment horizontal="center" wrapText="1"/>
    </xf>
    <xf numFmtId="0" fontId="66" fillId="0" borderId="0" xfId="0" applyFont="1"/>
    <xf numFmtId="0" fontId="6" fillId="2" borderId="72" xfId="0" applyFont="1" applyFill="1" applyBorder="1" applyAlignment="1">
      <alignment wrapText="1"/>
    </xf>
    <xf numFmtId="0" fontId="6" fillId="2" borderId="65" xfId="0" applyFont="1" applyFill="1" applyBorder="1" applyAlignment="1">
      <alignment horizontal="center" wrapText="1"/>
    </xf>
    <xf numFmtId="0" fontId="6" fillId="2" borderId="52" xfId="0" applyFont="1" applyFill="1" applyBorder="1" applyAlignment="1">
      <alignment horizontal="center" wrapText="1"/>
    </xf>
    <xf numFmtId="4" fontId="36" fillId="0" borderId="23" xfId="0" applyNumberFormat="1" applyFont="1" applyBorder="1" applyAlignment="1">
      <alignment horizontal="center" wrapText="1"/>
    </xf>
    <xf numFmtId="4" fontId="36" fillId="0" borderId="66" xfId="0" applyNumberFormat="1" applyFont="1" applyBorder="1" applyAlignment="1">
      <alignment horizontal="center" wrapText="1"/>
    </xf>
    <xf numFmtId="4" fontId="36" fillId="0" borderId="36" xfId="0" applyNumberFormat="1" applyFont="1" applyBorder="1" applyAlignment="1">
      <alignment horizontal="center"/>
    </xf>
    <xf numFmtId="4" fontId="1" fillId="5" borderId="0" xfId="0" applyNumberFormat="1" applyFont="1" applyFill="1" applyAlignment="1">
      <alignment horizontal="center" wrapText="1"/>
    </xf>
    <xf numFmtId="0" fontId="13" fillId="5" borderId="0" xfId="0" applyFont="1" applyFill="1" applyAlignment="1">
      <alignment horizontal="center" wrapText="1"/>
    </xf>
    <xf numFmtId="4" fontId="9" fillId="0" borderId="66" xfId="0" applyNumberFormat="1" applyFont="1" applyBorder="1" applyAlignment="1">
      <alignment horizontal="center" wrapText="1"/>
    </xf>
    <xf numFmtId="0" fontId="9" fillId="0" borderId="36" xfId="0" applyFont="1" applyBorder="1" applyAlignment="1">
      <alignment horizontal="center"/>
    </xf>
    <xf numFmtId="4" fontId="9" fillId="3" borderId="24" xfId="0" applyNumberFormat="1" applyFont="1" applyFill="1" applyBorder="1" applyAlignment="1">
      <alignment horizontal="center" wrapText="1"/>
    </xf>
    <xf numFmtId="4" fontId="9" fillId="5" borderId="24" xfId="0" applyNumberFormat="1" applyFont="1" applyFill="1" applyBorder="1" applyAlignment="1">
      <alignment horizontal="center" wrapText="1"/>
    </xf>
    <xf numFmtId="4" fontId="36" fillId="3" borderId="24" xfId="0" applyNumberFormat="1" applyFont="1" applyFill="1" applyBorder="1" applyAlignment="1">
      <alignment horizontal="center" wrapText="1"/>
    </xf>
    <xf numFmtId="0" fontId="6" fillId="2" borderId="75" xfId="0" applyFont="1" applyFill="1" applyBorder="1" applyAlignment="1">
      <alignment wrapText="1"/>
    </xf>
    <xf numFmtId="0" fontId="6" fillId="2" borderId="76" xfId="0" applyFont="1" applyFill="1" applyBorder="1" applyAlignment="1">
      <alignment horizontal="center" wrapText="1"/>
    </xf>
    <xf numFmtId="4" fontId="9" fillId="5" borderId="78" xfId="0" applyNumberFormat="1" applyFont="1" applyFill="1" applyBorder="1" applyAlignment="1">
      <alignment horizontal="center" wrapText="1"/>
    </xf>
    <xf numFmtId="4" fontId="9" fillId="5" borderId="79" xfId="0" applyNumberFormat="1" applyFont="1" applyFill="1" applyBorder="1" applyAlignment="1">
      <alignment horizontal="center" wrapText="1"/>
    </xf>
    <xf numFmtId="10" fontId="9" fillId="5" borderId="55" xfId="0" applyNumberFormat="1" applyFont="1" applyFill="1" applyBorder="1" applyAlignment="1">
      <alignment horizontal="center" wrapText="1"/>
    </xf>
    <xf numFmtId="4" fontId="9" fillId="3" borderId="66" xfId="0" applyNumberFormat="1" applyFont="1" applyFill="1" applyBorder="1" applyAlignment="1">
      <alignment horizontal="center" wrapText="1"/>
    </xf>
    <xf numFmtId="4" fontId="9" fillId="3" borderId="80" xfId="0" applyNumberFormat="1" applyFont="1" applyFill="1" applyBorder="1" applyAlignment="1">
      <alignment horizontal="center" wrapText="1"/>
    </xf>
    <xf numFmtId="4" fontId="9" fillId="3" borderId="79" xfId="0" applyNumberFormat="1" applyFont="1" applyFill="1" applyBorder="1" applyAlignment="1">
      <alignment horizontal="center" wrapText="1"/>
    </xf>
    <xf numFmtId="10" fontId="9" fillId="3" borderId="55" xfId="0" applyNumberFormat="1" applyFont="1" applyFill="1" applyBorder="1" applyAlignment="1">
      <alignment horizontal="center" wrapText="1"/>
    </xf>
    <xf numFmtId="4" fontId="9" fillId="5" borderId="66" xfId="0" applyNumberFormat="1" applyFont="1" applyFill="1" applyBorder="1" applyAlignment="1">
      <alignment horizontal="center" wrapText="1"/>
    </xf>
    <xf numFmtId="4" fontId="9" fillId="5" borderId="80" xfId="0" applyNumberFormat="1" applyFont="1" applyFill="1" applyBorder="1" applyAlignment="1">
      <alignment horizontal="center" wrapText="1"/>
    </xf>
    <xf numFmtId="0" fontId="9" fillId="3" borderId="29" xfId="0" applyFont="1" applyFill="1" applyBorder="1" applyAlignment="1">
      <alignment wrapText="1"/>
    </xf>
    <xf numFmtId="4" fontId="36" fillId="5" borderId="66" xfId="0" applyNumberFormat="1" applyFont="1" applyFill="1" applyBorder="1" applyAlignment="1">
      <alignment horizontal="center" wrapText="1"/>
    </xf>
    <xf numFmtId="4" fontId="36" fillId="5" borderId="79" xfId="0" applyNumberFormat="1" applyFont="1" applyFill="1" applyBorder="1" applyAlignment="1">
      <alignment horizontal="center" wrapText="1"/>
    </xf>
    <xf numFmtId="10" fontId="36" fillId="5" borderId="55" xfId="0" applyNumberFormat="1" applyFont="1" applyFill="1" applyBorder="1" applyAlignment="1">
      <alignment horizontal="center" wrapText="1"/>
    </xf>
    <xf numFmtId="4" fontId="36" fillId="3" borderId="66" xfId="0" applyNumberFormat="1" applyFont="1" applyFill="1" applyBorder="1" applyAlignment="1">
      <alignment horizontal="center" wrapText="1"/>
    </xf>
    <xf numFmtId="4" fontId="36" fillId="3" borderId="79" xfId="0" applyNumberFormat="1" applyFont="1" applyFill="1" applyBorder="1" applyAlignment="1">
      <alignment horizontal="center" wrapText="1"/>
    </xf>
    <xf numFmtId="10" fontId="36" fillId="3" borderId="55" xfId="0" applyNumberFormat="1" applyFont="1" applyFill="1" applyBorder="1" applyAlignment="1">
      <alignment horizontal="center" wrapText="1"/>
    </xf>
    <xf numFmtId="0" fontId="67" fillId="0" borderId="0" xfId="0" applyFont="1" applyAlignment="1">
      <alignment wrapText="1"/>
    </xf>
    <xf numFmtId="0" fontId="9" fillId="0" borderId="29" xfId="0" applyFont="1" applyBorder="1" applyAlignment="1">
      <alignment wrapText="1"/>
    </xf>
    <xf numFmtId="0" fontId="4" fillId="0" borderId="0" xfId="0" applyFont="1" applyAlignment="1">
      <alignment vertical="top" wrapText="1"/>
    </xf>
    <xf numFmtId="0" fontId="6" fillId="2" borderId="81" xfId="0" applyFont="1" applyFill="1" applyBorder="1" applyAlignment="1">
      <alignment horizontal="center" wrapText="1"/>
    </xf>
    <xf numFmtId="49" fontId="9" fillId="5" borderId="1" xfId="0" applyNumberFormat="1" applyFont="1" applyFill="1" applyBorder="1" applyAlignment="1">
      <alignment horizontal="center" wrapText="1"/>
    </xf>
    <xf numFmtId="0" fontId="9" fillId="3" borderId="1" xfId="0" applyFont="1" applyFill="1" applyBorder="1" applyAlignment="1">
      <alignment horizontal="center" wrapText="1"/>
    </xf>
    <xf numFmtId="4" fontId="9" fillId="3" borderId="1" xfId="0" applyNumberFormat="1" applyFont="1" applyFill="1" applyBorder="1" applyAlignment="1">
      <alignment horizontal="center" wrapText="1"/>
    </xf>
    <xf numFmtId="0" fontId="21" fillId="0" borderId="0" xfId="0" applyFont="1" applyAlignment="1">
      <alignment wrapText="1"/>
    </xf>
    <xf numFmtId="0" fontId="4" fillId="5" borderId="0" xfId="0" applyFont="1" applyFill="1" applyAlignment="1">
      <alignment vertical="top" wrapText="1"/>
    </xf>
    <xf numFmtId="0" fontId="44" fillId="5" borderId="0" xfId="0" applyFont="1" applyFill="1" applyAlignment="1">
      <alignment vertical="top" wrapText="1"/>
    </xf>
    <xf numFmtId="0" fontId="6" fillId="2" borderId="77" xfId="0" applyFont="1" applyFill="1" applyBorder="1" applyAlignment="1">
      <alignment horizontal="center" wrapText="1"/>
    </xf>
    <xf numFmtId="3" fontId="4" fillId="5" borderId="0" xfId="0" applyNumberFormat="1" applyFont="1" applyFill="1" applyAlignment="1">
      <alignment wrapText="1"/>
    </xf>
    <xf numFmtId="14" fontId="4" fillId="5" borderId="0" xfId="0" applyNumberFormat="1" applyFont="1" applyFill="1" applyAlignment="1">
      <alignment wrapText="1"/>
    </xf>
    <xf numFmtId="0" fontId="44" fillId="0" borderId="0" xfId="0" applyFont="1" applyAlignment="1">
      <alignment vertical="top" wrapText="1"/>
    </xf>
    <xf numFmtId="0" fontId="55" fillId="5" borderId="0" xfId="0" applyFont="1" applyFill="1" applyAlignment="1">
      <alignment vertical="top" wrapText="1"/>
    </xf>
    <xf numFmtId="0" fontId="55" fillId="5" borderId="0" xfId="0" applyFont="1" applyFill="1" applyAlignment="1">
      <alignment wrapText="1"/>
    </xf>
    <xf numFmtId="0" fontId="29" fillId="5" borderId="0" xfId="0" applyFont="1" applyFill="1" applyAlignment="1">
      <alignment vertical="top" wrapText="1"/>
    </xf>
    <xf numFmtId="0" fontId="29" fillId="5" borderId="0" xfId="0" applyFont="1" applyFill="1" applyAlignment="1">
      <alignment wrapText="1"/>
    </xf>
    <xf numFmtId="0" fontId="9" fillId="0" borderId="1" xfId="0" applyFont="1" applyBorder="1" applyAlignment="1">
      <alignment horizontal="left" wrapText="1"/>
    </xf>
    <xf numFmtId="0" fontId="9" fillId="0" borderId="1" xfId="0" applyFont="1" applyBorder="1" applyAlignment="1">
      <alignment horizontal="center" wrapText="1"/>
    </xf>
    <xf numFmtId="0" fontId="21" fillId="9" borderId="0" xfId="0" applyFont="1" applyFill="1" applyAlignment="1">
      <alignment wrapText="1"/>
    </xf>
    <xf numFmtId="0" fontId="9" fillId="0" borderId="24" xfId="0" applyFont="1" applyBorder="1" applyAlignment="1">
      <alignment horizontal="center" wrapText="1"/>
    </xf>
    <xf numFmtId="0" fontId="1" fillId="0" borderId="22" xfId="0" applyFont="1" applyBorder="1" applyAlignment="1">
      <alignment horizontal="left" wrapText="1"/>
    </xf>
    <xf numFmtId="0" fontId="1" fillId="0" borderId="2" xfId="0" applyFont="1" applyBorder="1" applyAlignment="1">
      <alignment horizontal="left" wrapText="1"/>
    </xf>
    <xf numFmtId="0" fontId="1" fillId="0" borderId="2" xfId="0" applyFont="1" applyBorder="1" applyAlignment="1">
      <alignment horizontal="center" wrapText="1"/>
    </xf>
    <xf numFmtId="3" fontId="1" fillId="0" borderId="2" xfId="0" applyNumberFormat="1" applyFont="1" applyBorder="1" applyAlignment="1">
      <alignment horizontal="center" wrapText="1"/>
    </xf>
    <xf numFmtId="14" fontId="1" fillId="0" borderId="2" xfId="0" applyNumberFormat="1" applyFont="1" applyBorder="1" applyAlignment="1">
      <alignment horizontal="center" wrapText="1"/>
    </xf>
    <xf numFmtId="0" fontId="4" fillId="9" borderId="0" xfId="0" applyFont="1" applyFill="1" applyAlignment="1">
      <alignment wrapText="1"/>
    </xf>
    <xf numFmtId="0" fontId="33" fillId="0" borderId="0" xfId="0" applyFont="1" applyAlignment="1">
      <alignment horizontal="left"/>
    </xf>
    <xf numFmtId="0" fontId="40" fillId="0" borderId="0" xfId="0" applyFont="1" applyAlignment="1">
      <alignment horizontal="center" vertical="center" wrapText="1"/>
    </xf>
    <xf numFmtId="3" fontId="40" fillId="0" borderId="0" xfId="0" applyNumberFormat="1" applyFont="1" applyAlignment="1">
      <alignment horizontal="center" vertical="center" wrapText="1"/>
    </xf>
    <xf numFmtId="14" fontId="40" fillId="0" borderId="0" xfId="0" applyNumberFormat="1" applyFont="1" applyAlignment="1">
      <alignment horizontal="center" vertical="center" wrapText="1"/>
    </xf>
    <xf numFmtId="4" fontId="40" fillId="0" borderId="0" xfId="0" applyNumberFormat="1" applyFont="1" applyAlignment="1">
      <alignment horizontal="center" vertical="center" wrapText="1"/>
    </xf>
    <xf numFmtId="0" fontId="40" fillId="0" borderId="0" xfId="0" applyFont="1" applyAlignment="1">
      <alignment vertical="center"/>
    </xf>
    <xf numFmtId="0" fontId="58" fillId="0" borderId="0" xfId="0" applyFont="1"/>
    <xf numFmtId="0" fontId="14" fillId="0" borderId="0" xfId="0" applyFont="1" applyAlignment="1">
      <alignment vertical="top"/>
    </xf>
    <xf numFmtId="0" fontId="6" fillId="2" borderId="0" xfId="0" applyFont="1" applyFill="1" applyAlignment="1">
      <alignment horizontal="left" wrapText="1"/>
    </xf>
    <xf numFmtId="4" fontId="54" fillId="0" borderId="1" xfId="0" applyNumberFormat="1" applyFont="1" applyBorder="1" applyAlignment="1">
      <alignment horizontal="center"/>
    </xf>
    <xf numFmtId="4" fontId="54" fillId="3" borderId="55" xfId="0" applyNumberFormat="1" applyFont="1" applyFill="1" applyBorder="1" applyAlignment="1">
      <alignment horizontal="center"/>
    </xf>
    <xf numFmtId="4" fontId="69" fillId="3" borderId="55" xfId="0" applyNumberFormat="1" applyFont="1" applyFill="1" applyBorder="1" applyAlignment="1">
      <alignment horizontal="center"/>
    </xf>
    <xf numFmtId="4" fontId="36" fillId="3" borderId="55" xfId="0" applyNumberFormat="1" applyFont="1" applyFill="1" applyBorder="1" applyAlignment="1">
      <alignment horizontal="center"/>
    </xf>
    <xf numFmtId="0" fontId="70" fillId="5" borderId="0" xfId="0" applyFont="1" applyFill="1" applyAlignment="1">
      <alignment vertical="center" wrapText="1"/>
    </xf>
    <xf numFmtId="4" fontId="9" fillId="0" borderId="1" xfId="0" applyNumberFormat="1" applyFont="1" applyBorder="1" applyAlignment="1">
      <alignment horizontal="center" vertical="center"/>
    </xf>
    <xf numFmtId="0" fontId="9" fillId="3" borderId="1" xfId="0" applyFont="1" applyFill="1" applyBorder="1" applyAlignment="1">
      <alignment horizontal="left" vertical="center" wrapText="1"/>
    </xf>
    <xf numFmtId="4" fontId="9" fillId="3" borderId="55" xfId="0" applyNumberFormat="1" applyFont="1" applyFill="1" applyBorder="1" applyAlignment="1">
      <alignment horizontal="center" vertical="center"/>
    </xf>
    <xf numFmtId="4" fontId="9" fillId="3" borderId="1" xfId="0" applyNumberFormat="1" applyFont="1" applyFill="1" applyBorder="1" applyAlignment="1">
      <alignment vertical="center"/>
    </xf>
    <xf numFmtId="0" fontId="36" fillId="3" borderId="1" xfId="0" applyFont="1" applyFill="1" applyBorder="1" applyAlignment="1">
      <alignment horizontal="left" vertical="center"/>
    </xf>
    <xf numFmtId="4" fontId="36" fillId="3" borderId="55" xfId="0" applyNumberFormat="1" applyFont="1" applyFill="1" applyBorder="1" applyAlignment="1">
      <alignment horizontal="center" vertical="center" wrapText="1"/>
    </xf>
    <xf numFmtId="0" fontId="71" fillId="5" borderId="86" xfId="0" applyFont="1" applyFill="1" applyBorder="1" applyAlignment="1">
      <alignment wrapText="1"/>
    </xf>
    <xf numFmtId="0" fontId="2" fillId="0" borderId="8" xfId="0" applyFont="1" applyBorder="1"/>
    <xf numFmtId="4" fontId="71" fillId="5" borderId="86" xfId="0" applyNumberFormat="1" applyFont="1" applyFill="1" applyBorder="1" applyAlignment="1">
      <alignment horizontal="right" wrapText="1"/>
    </xf>
    <xf numFmtId="0" fontId="36" fillId="0" borderId="1" xfId="0" applyFont="1" applyBorder="1" applyAlignment="1">
      <alignment horizontal="left" vertical="center" wrapText="1"/>
    </xf>
    <xf numFmtId="4" fontId="36" fillId="0" borderId="1" xfId="0" applyNumberFormat="1" applyFont="1" applyBorder="1" applyAlignment="1">
      <alignment horizontal="center" vertical="center"/>
    </xf>
    <xf numFmtId="0" fontId="70" fillId="5" borderId="0" xfId="0" applyFont="1" applyFill="1" applyAlignment="1">
      <alignment horizontal="left" vertical="top" wrapText="1"/>
    </xf>
    <xf numFmtId="4" fontId="36" fillId="0" borderId="1" xfId="0" applyNumberFormat="1" applyFont="1" applyBorder="1" applyAlignment="1">
      <alignment horizontal="center"/>
    </xf>
    <xf numFmtId="0" fontId="3" fillId="5" borderId="0" xfId="0" applyFont="1" applyFill="1" applyAlignment="1">
      <alignment vertical="center" wrapText="1"/>
    </xf>
    <xf numFmtId="4" fontId="17" fillId="0" borderId="0" xfId="0" applyNumberFormat="1" applyFont="1" applyAlignment="1">
      <alignment horizontal="center" wrapText="1"/>
    </xf>
    <xf numFmtId="0" fontId="70" fillId="5" borderId="0" xfId="0" applyFont="1" applyFill="1" applyAlignment="1">
      <alignment wrapText="1"/>
    </xf>
    <xf numFmtId="0" fontId="33" fillId="5" borderId="0" xfId="0" applyFont="1" applyFill="1" applyAlignment="1">
      <alignment vertical="center"/>
    </xf>
    <xf numFmtId="0" fontId="33" fillId="5" borderId="0" xfId="0" applyFont="1" applyFill="1"/>
    <xf numFmtId="0" fontId="4" fillId="2" borderId="0" xfId="0" applyFont="1" applyFill="1" applyAlignment="1">
      <alignment vertical="center" wrapText="1"/>
    </xf>
    <xf numFmtId="4" fontId="9" fillId="0" borderId="1" xfId="0" applyNumberFormat="1" applyFont="1" applyBorder="1" applyAlignment="1">
      <alignment horizontal="center" vertical="center" wrapText="1"/>
    </xf>
    <xf numFmtId="4" fontId="9" fillId="3" borderId="58" xfId="0" applyNumberFormat="1" applyFont="1" applyFill="1" applyBorder="1" applyAlignment="1">
      <alignment horizontal="center" vertical="center"/>
    </xf>
    <xf numFmtId="0" fontId="27" fillId="0" borderId="0" xfId="0" applyFont="1" applyAlignment="1">
      <alignment horizontal="left"/>
    </xf>
    <xf numFmtId="0" fontId="9" fillId="5" borderId="29" xfId="0" applyFont="1" applyFill="1" applyBorder="1" applyAlignment="1">
      <alignment horizontal="left" wrapText="1"/>
    </xf>
    <xf numFmtId="4" fontId="9" fillId="5" borderId="55" xfId="0" applyNumberFormat="1" applyFont="1" applyFill="1" applyBorder="1" applyAlignment="1">
      <alignment horizontal="center" wrapText="1"/>
    </xf>
    <xf numFmtId="4" fontId="9" fillId="5" borderId="93" xfId="0" applyNumberFormat="1" applyFont="1" applyFill="1" applyBorder="1" applyAlignment="1">
      <alignment horizontal="center" wrapText="1"/>
    </xf>
    <xf numFmtId="0" fontId="13" fillId="5" borderId="0" xfId="0" applyFont="1" applyFill="1" applyAlignment="1">
      <alignment vertical="top" wrapText="1"/>
    </xf>
    <xf numFmtId="0" fontId="73" fillId="5" borderId="0" xfId="0" applyFont="1" applyFill="1" applyAlignment="1">
      <alignment vertical="top" wrapText="1"/>
    </xf>
    <xf numFmtId="0" fontId="52" fillId="5" borderId="0" xfId="0" applyFont="1" applyFill="1" applyAlignment="1">
      <alignment vertical="top" wrapText="1"/>
    </xf>
    <xf numFmtId="0" fontId="9" fillId="0" borderId="1" xfId="0" applyFont="1" applyBorder="1" applyAlignment="1">
      <alignment horizontal="right"/>
    </xf>
    <xf numFmtId="169" fontId="9" fillId="0" borderId="23" xfId="0" applyNumberFormat="1" applyFont="1" applyBorder="1" applyAlignment="1">
      <alignment horizontal="center"/>
    </xf>
    <xf numFmtId="0" fontId="9" fillId="0" borderId="0" xfId="0" applyFont="1" applyAlignment="1">
      <alignment horizontal="left" wrapText="1"/>
    </xf>
    <xf numFmtId="0" fontId="74" fillId="5" borderId="0" xfId="0" applyFont="1" applyFill="1"/>
    <xf numFmtId="0" fontId="74" fillId="5" borderId="94" xfId="0" applyFont="1" applyFill="1" applyBorder="1"/>
    <xf numFmtId="0" fontId="74" fillId="5" borderId="94" xfId="0" applyFont="1" applyFill="1" applyBorder="1" applyAlignment="1">
      <alignment vertical="top"/>
    </xf>
    <xf numFmtId="0" fontId="9" fillId="5" borderId="95" xfId="0" applyFont="1" applyFill="1" applyBorder="1" applyAlignment="1">
      <alignment vertical="top" wrapText="1"/>
    </xf>
    <xf numFmtId="0" fontId="74" fillId="5" borderId="95" xfId="0" applyFont="1" applyFill="1" applyBorder="1"/>
    <xf numFmtId="10" fontId="1" fillId="5" borderId="0" xfId="0" applyNumberFormat="1" applyFont="1" applyFill="1" applyAlignment="1">
      <alignment horizontal="center" wrapText="1"/>
    </xf>
    <xf numFmtId="0" fontId="74" fillId="5" borderId="54" xfId="0" applyFont="1" applyFill="1" applyBorder="1" applyAlignment="1">
      <alignment vertical="top" wrapText="1"/>
    </xf>
    <xf numFmtId="0" fontId="6" fillId="5" borderId="0" xfId="0" applyFont="1" applyFill="1" applyAlignment="1">
      <alignment vertical="top" wrapText="1"/>
    </xf>
    <xf numFmtId="0" fontId="74" fillId="5" borderId="0" xfId="0" applyFont="1" applyFill="1" applyAlignment="1">
      <alignment vertical="top" wrapText="1"/>
    </xf>
    <xf numFmtId="170" fontId="9" fillId="5" borderId="78" xfId="0" applyNumberFormat="1" applyFont="1" applyFill="1" applyBorder="1" applyAlignment="1">
      <alignment horizontal="center" vertical="center"/>
    </xf>
    <xf numFmtId="170" fontId="9" fillId="3" borderId="58" xfId="0" applyNumberFormat="1" applyFont="1" applyFill="1" applyBorder="1" applyAlignment="1">
      <alignment horizontal="center" vertical="center"/>
    </xf>
    <xf numFmtId="0" fontId="74" fillId="5" borderId="82" xfId="0" applyFont="1" applyFill="1" applyBorder="1" applyAlignment="1">
      <alignment vertical="top" wrapText="1"/>
    </xf>
    <xf numFmtId="0" fontId="6" fillId="2" borderId="65" xfId="0" applyFont="1" applyFill="1" applyBorder="1" applyAlignment="1">
      <alignment horizontal="center" vertical="top" wrapText="1"/>
    </xf>
    <xf numFmtId="4" fontId="9" fillId="0" borderId="29" xfId="0" applyNumberFormat="1" applyFont="1" applyBorder="1" applyAlignment="1">
      <alignment wrapText="1"/>
    </xf>
    <xf numFmtId="2" fontId="9" fillId="3" borderId="58" xfId="0" applyNumberFormat="1" applyFont="1" applyFill="1" applyBorder="1" applyAlignment="1">
      <alignment horizontal="center" wrapText="1"/>
    </xf>
    <xf numFmtId="4" fontId="36" fillId="3" borderId="29" xfId="0" applyNumberFormat="1" applyFont="1" applyFill="1" applyBorder="1" applyAlignment="1">
      <alignment wrapText="1"/>
    </xf>
    <xf numFmtId="0" fontId="75" fillId="0" borderId="0" xfId="0" applyFont="1" applyAlignment="1">
      <alignment vertical="center" wrapText="1"/>
    </xf>
    <xf numFmtId="0" fontId="9" fillId="5" borderId="54" xfId="0" applyFont="1" applyFill="1" applyBorder="1" applyAlignment="1">
      <alignment vertical="top" wrapText="1"/>
    </xf>
    <xf numFmtId="0" fontId="6" fillId="2" borderId="0" xfId="0" applyFont="1" applyFill="1" applyAlignment="1">
      <alignment horizontal="center" vertical="top" wrapText="1"/>
    </xf>
    <xf numFmtId="4" fontId="49" fillId="0" borderId="0" xfId="0" applyNumberFormat="1" applyFont="1" applyAlignment="1">
      <alignment vertical="top" wrapText="1"/>
    </xf>
    <xf numFmtId="4" fontId="48" fillId="0" borderId="0" xfId="0" applyNumberFormat="1" applyFont="1" applyAlignment="1">
      <alignment vertical="top"/>
    </xf>
    <xf numFmtId="0" fontId="33" fillId="5" borderId="82" xfId="0" applyFont="1" applyFill="1" applyBorder="1" applyAlignment="1">
      <alignment wrapText="1"/>
    </xf>
    <xf numFmtId="0" fontId="76" fillId="0" borderId="0" xfId="0" applyFont="1" applyAlignment="1">
      <alignment vertical="top" wrapText="1"/>
    </xf>
    <xf numFmtId="2" fontId="9" fillId="0" borderId="1" xfId="0" applyNumberFormat="1" applyFont="1" applyBorder="1" applyAlignment="1">
      <alignment horizontal="center" wrapText="1"/>
    </xf>
    <xf numFmtId="2" fontId="9" fillId="0" borderId="18" xfId="0" applyNumberFormat="1" applyFont="1" applyBorder="1" applyAlignment="1">
      <alignment horizontal="center" wrapText="1"/>
    </xf>
    <xf numFmtId="0" fontId="13" fillId="2" borderId="0" xfId="0" applyFont="1" applyFill="1"/>
    <xf numFmtId="0" fontId="9" fillId="5" borderId="0" xfId="0" applyFont="1" applyFill="1" applyAlignment="1">
      <alignment horizontal="left" wrapText="1"/>
    </xf>
    <xf numFmtId="0" fontId="5" fillId="2" borderId="0" xfId="0" applyFont="1" applyFill="1" applyAlignment="1">
      <alignment wrapText="1"/>
    </xf>
    <xf numFmtId="0" fontId="67" fillId="5" borderId="0" xfId="0" applyFont="1" applyFill="1" applyAlignment="1">
      <alignment wrapText="1"/>
    </xf>
    <xf numFmtId="0" fontId="44" fillId="5" borderId="0" xfId="0" applyFont="1" applyFill="1" applyAlignment="1">
      <alignment wrapText="1"/>
    </xf>
    <xf numFmtId="169" fontId="36" fillId="0" borderId="0" xfId="0" applyNumberFormat="1" applyFont="1" applyAlignment="1">
      <alignment horizontal="center" wrapText="1"/>
    </xf>
    <xf numFmtId="169" fontId="17" fillId="0" borderId="0" xfId="0" applyNumberFormat="1" applyFont="1" applyAlignment="1">
      <alignment horizontal="center" wrapText="1"/>
    </xf>
    <xf numFmtId="169" fontId="9" fillId="5" borderId="1" xfId="0" applyNumberFormat="1" applyFont="1" applyFill="1" applyBorder="1" applyAlignment="1">
      <alignment horizontal="right" wrapText="1"/>
    </xf>
    <xf numFmtId="169" fontId="9" fillId="5" borderId="1" xfId="0" applyNumberFormat="1" applyFont="1" applyFill="1" applyBorder="1" applyAlignment="1">
      <alignment horizontal="center" wrapText="1"/>
    </xf>
    <xf numFmtId="0" fontId="9" fillId="5" borderId="24" xfId="0" applyFont="1" applyFill="1" applyBorder="1" applyAlignment="1">
      <alignment horizontal="center" wrapText="1"/>
    </xf>
    <xf numFmtId="169" fontId="9" fillId="3" borderId="1" xfId="0" applyNumberFormat="1" applyFont="1" applyFill="1" applyBorder="1" applyAlignment="1">
      <alignment horizontal="right" wrapText="1"/>
    </xf>
    <xf numFmtId="169" fontId="9" fillId="3" borderId="1" xfId="0" applyNumberFormat="1" applyFont="1" applyFill="1" applyBorder="1" applyAlignment="1">
      <alignment horizontal="center" wrapText="1"/>
    </xf>
    <xf numFmtId="169" fontId="1" fillId="3" borderId="18" xfId="0" applyNumberFormat="1" applyFont="1" applyFill="1" applyBorder="1" applyAlignment="1">
      <alignment horizontal="center"/>
    </xf>
    <xf numFmtId="169" fontId="9" fillId="0" borderId="18" xfId="0" applyNumberFormat="1" applyFont="1" applyBorder="1" applyAlignment="1">
      <alignment horizontal="center"/>
    </xf>
    <xf numFmtId="0" fontId="9" fillId="3" borderId="24" xfId="0" applyFont="1" applyFill="1" applyBorder="1" applyAlignment="1">
      <alignment horizontal="center" wrapText="1"/>
    </xf>
    <xf numFmtId="169" fontId="1" fillId="5" borderId="18" xfId="0" applyNumberFormat="1" applyFont="1" applyFill="1" applyBorder="1" applyAlignment="1">
      <alignment horizontal="center"/>
    </xf>
    <xf numFmtId="169" fontId="36" fillId="5" borderId="1" xfId="0" applyNumberFormat="1" applyFont="1" applyFill="1" applyBorder="1" applyAlignment="1">
      <alignment horizontal="right" wrapText="1"/>
    </xf>
    <xf numFmtId="169" fontId="36" fillId="5" borderId="1" xfId="0" applyNumberFormat="1" applyFont="1" applyFill="1" applyBorder="1" applyAlignment="1">
      <alignment horizontal="center" wrapText="1"/>
    </xf>
    <xf numFmtId="169" fontId="17" fillId="5" borderId="18" xfId="0" applyNumberFormat="1" applyFont="1" applyFill="1" applyBorder="1" applyAlignment="1">
      <alignment horizontal="center"/>
    </xf>
    <xf numFmtId="4" fontId="36" fillId="5" borderId="24" xfId="0" applyNumberFormat="1" applyFont="1" applyFill="1" applyBorder="1" applyAlignment="1">
      <alignment horizontal="center" wrapText="1"/>
    </xf>
    <xf numFmtId="4" fontId="33" fillId="0" borderId="0" xfId="0" applyNumberFormat="1" applyFont="1"/>
    <xf numFmtId="4" fontId="55" fillId="0" borderId="0" xfId="0" applyNumberFormat="1" applyFont="1" applyAlignment="1">
      <alignment wrapText="1"/>
    </xf>
    <xf numFmtId="169" fontId="9" fillId="0" borderId="24" xfId="0" applyNumberFormat="1" applyFont="1" applyBorder="1" applyAlignment="1">
      <alignment horizontal="right" wrapText="1"/>
    </xf>
    <xf numFmtId="169" fontId="9" fillId="0" borderId="24" xfId="0" applyNumberFormat="1" applyFont="1" applyBorder="1" applyAlignment="1">
      <alignment horizontal="center" wrapText="1"/>
    </xf>
    <xf numFmtId="169" fontId="9" fillId="3" borderId="24" xfId="0" applyNumberFormat="1" applyFont="1" applyFill="1" applyBorder="1" applyAlignment="1">
      <alignment horizontal="right" wrapText="1"/>
    </xf>
    <xf numFmtId="169" fontId="9" fillId="3" borderId="24" xfId="0" applyNumberFormat="1" applyFont="1" applyFill="1" applyBorder="1" applyAlignment="1">
      <alignment horizontal="center" wrapText="1"/>
    </xf>
    <xf numFmtId="169" fontId="36" fillId="0" borderId="24" xfId="0" applyNumberFormat="1" applyFont="1" applyBorder="1" applyAlignment="1">
      <alignment horizontal="right" wrapText="1"/>
    </xf>
    <xf numFmtId="169" fontId="36" fillId="0" borderId="24" xfId="0" applyNumberFormat="1" applyFont="1" applyBorder="1" applyAlignment="1">
      <alignment horizontal="center" wrapText="1"/>
    </xf>
    <xf numFmtId="4" fontId="44" fillId="5" borderId="0" xfId="0" applyNumberFormat="1" applyFont="1" applyFill="1" applyAlignment="1">
      <alignment vertical="top" wrapText="1"/>
    </xf>
    <xf numFmtId="0" fontId="77" fillId="5" borderId="0" xfId="0" applyFont="1" applyFill="1" applyAlignment="1">
      <alignment vertical="top" wrapText="1"/>
    </xf>
    <xf numFmtId="0" fontId="49" fillId="5" borderId="0" xfId="0" applyFont="1" applyFill="1" applyAlignment="1">
      <alignment vertical="top" wrapText="1"/>
    </xf>
    <xf numFmtId="169" fontId="36" fillId="0" borderId="0" xfId="0" applyNumberFormat="1" applyFont="1" applyAlignment="1">
      <alignment horizontal="right" wrapText="1"/>
    </xf>
    <xf numFmtId="169" fontId="36" fillId="0" borderId="0" xfId="0" applyNumberFormat="1" applyFont="1" applyAlignment="1">
      <alignment wrapText="1"/>
    </xf>
    <xf numFmtId="4" fontId="9" fillId="0" borderId="18" xfId="0" applyNumberFormat="1" applyFont="1" applyBorder="1" applyAlignment="1">
      <alignment horizontal="center"/>
    </xf>
    <xf numFmtId="4" fontId="9" fillId="3" borderId="58" xfId="0" applyNumberFormat="1" applyFont="1" applyFill="1" applyBorder="1" applyAlignment="1">
      <alignment horizontal="center"/>
    </xf>
    <xf numFmtId="0" fontId="21" fillId="0" borderId="1" xfId="0" applyFont="1" applyBorder="1" applyAlignment="1">
      <alignment wrapText="1"/>
    </xf>
    <xf numFmtId="0" fontId="36" fillId="0" borderId="29" xfId="0" applyFont="1" applyBorder="1" applyAlignment="1">
      <alignment wrapText="1"/>
    </xf>
    <xf numFmtId="0" fontId="78" fillId="0" borderId="1" xfId="0" applyFont="1" applyBorder="1" applyAlignment="1">
      <alignment wrapText="1"/>
    </xf>
    <xf numFmtId="4" fontId="36" fillId="0" borderId="18" xfId="0" applyNumberFormat="1" applyFont="1" applyBorder="1" applyAlignment="1">
      <alignment horizontal="center"/>
    </xf>
    <xf numFmtId="4" fontId="52" fillId="5" borderId="0" xfId="0" applyNumberFormat="1" applyFont="1" applyFill="1" applyAlignment="1">
      <alignment wrapText="1"/>
    </xf>
    <xf numFmtId="169" fontId="49" fillId="5" borderId="0" xfId="0" applyNumberFormat="1" applyFont="1" applyFill="1" applyAlignment="1">
      <alignment wrapText="1"/>
    </xf>
    <xf numFmtId="4" fontId="33" fillId="5" borderId="107" xfId="0" applyNumberFormat="1" applyFont="1" applyFill="1" applyBorder="1" applyAlignment="1">
      <alignment vertical="top"/>
    </xf>
    <xf numFmtId="4" fontId="33" fillId="5" borderId="43" xfId="0" applyNumberFormat="1" applyFont="1" applyFill="1" applyBorder="1" applyAlignment="1">
      <alignment vertical="top" wrapText="1"/>
    </xf>
    <xf numFmtId="4" fontId="33" fillId="5" borderId="32" xfId="0" applyNumberFormat="1" applyFont="1" applyFill="1" applyBorder="1" applyAlignment="1">
      <alignment vertical="top" wrapText="1"/>
    </xf>
    <xf numFmtId="4" fontId="33" fillId="5" borderId="33" xfId="0" applyNumberFormat="1" applyFont="1" applyFill="1" applyBorder="1" applyAlignment="1">
      <alignment vertical="top" wrapText="1"/>
    </xf>
    <xf numFmtId="0" fontId="66" fillId="0" borderId="0" xfId="0" applyFont="1" applyAlignment="1">
      <alignment wrapText="1"/>
    </xf>
    <xf numFmtId="169" fontId="1" fillId="3" borderId="1" xfId="0" applyNumberFormat="1" applyFont="1" applyFill="1" applyBorder="1" applyAlignment="1">
      <alignment horizontal="center" wrapText="1"/>
    </xf>
    <xf numFmtId="169" fontId="1" fillId="3" borderId="18" xfId="0" applyNumberFormat="1" applyFont="1" applyFill="1" applyBorder="1" applyAlignment="1">
      <alignment horizontal="center" wrapText="1"/>
    </xf>
    <xf numFmtId="4" fontId="1" fillId="5" borderId="0" xfId="0" applyNumberFormat="1" applyFont="1" applyFill="1"/>
    <xf numFmtId="4" fontId="66" fillId="5" borderId="102" xfId="0" applyNumberFormat="1" applyFont="1" applyFill="1" applyBorder="1" applyAlignment="1">
      <alignment vertical="top"/>
    </xf>
    <xf numFmtId="4" fontId="66" fillId="5" borderId="0" xfId="0" applyNumberFormat="1" applyFont="1" applyFill="1" applyAlignment="1">
      <alignment vertical="top"/>
    </xf>
    <xf numFmtId="4" fontId="66" fillId="5" borderId="103" xfId="0" applyNumberFormat="1" applyFont="1" applyFill="1" applyBorder="1" applyAlignment="1">
      <alignment vertical="top"/>
    </xf>
    <xf numFmtId="4" fontId="66" fillId="5" borderId="82" xfId="0" applyNumberFormat="1" applyFont="1" applyFill="1" applyBorder="1" applyAlignment="1">
      <alignment vertical="top"/>
    </xf>
    <xf numFmtId="0" fontId="65" fillId="2" borderId="65" xfId="0" applyFont="1" applyFill="1" applyBorder="1"/>
    <xf numFmtId="169" fontId="1" fillId="0" borderId="1" xfId="0" applyNumberFormat="1" applyFont="1" applyBorder="1" applyAlignment="1">
      <alignment horizontal="center"/>
    </xf>
    <xf numFmtId="169" fontId="1" fillId="0" borderId="18" xfId="0" applyNumberFormat="1" applyFont="1" applyBorder="1" applyAlignment="1">
      <alignment horizontal="center"/>
    </xf>
    <xf numFmtId="169" fontId="17" fillId="3" borderId="18" xfId="0" applyNumberFormat="1" applyFont="1" applyFill="1" applyBorder="1" applyAlignment="1">
      <alignment horizontal="center"/>
    </xf>
    <xf numFmtId="169" fontId="1" fillId="5" borderId="0" xfId="0" applyNumberFormat="1" applyFont="1" applyFill="1"/>
    <xf numFmtId="0" fontId="6" fillId="2" borderId="53" xfId="0" applyFont="1" applyFill="1" applyBorder="1" applyAlignment="1">
      <alignment horizontal="center" wrapText="1"/>
    </xf>
    <xf numFmtId="169" fontId="36" fillId="0" borderId="1" xfId="0" applyNumberFormat="1" applyFont="1" applyBorder="1" applyAlignment="1">
      <alignment horizontal="right"/>
    </xf>
    <xf numFmtId="169" fontId="9" fillId="5" borderId="55" xfId="0" applyNumberFormat="1" applyFont="1" applyFill="1" applyBorder="1" applyAlignment="1">
      <alignment horizontal="right"/>
    </xf>
    <xf numFmtId="0" fontId="9" fillId="5" borderId="55" xfId="0" applyFont="1" applyFill="1" applyBorder="1" applyAlignment="1">
      <alignment horizontal="right"/>
    </xf>
    <xf numFmtId="169" fontId="9" fillId="3" borderId="58" xfId="0" applyNumberFormat="1" applyFont="1" applyFill="1" applyBorder="1" applyAlignment="1">
      <alignment horizontal="right"/>
    </xf>
    <xf numFmtId="0" fontId="9" fillId="3" borderId="58" xfId="0" applyFont="1" applyFill="1" applyBorder="1" applyAlignment="1">
      <alignment horizontal="right"/>
    </xf>
    <xf numFmtId="169" fontId="9" fillId="5" borderId="58" xfId="0" applyNumberFormat="1" applyFont="1" applyFill="1" applyBorder="1" applyAlignment="1">
      <alignment horizontal="right"/>
    </xf>
    <xf numFmtId="0" fontId="9" fillId="5" borderId="58" xfId="0" applyFont="1" applyFill="1" applyBorder="1" applyAlignment="1">
      <alignment horizontal="right"/>
    </xf>
    <xf numFmtId="4" fontId="9" fillId="3" borderId="71" xfId="0" applyNumberFormat="1" applyFont="1" applyFill="1" applyBorder="1" applyAlignment="1">
      <alignment horizontal="right"/>
    </xf>
    <xf numFmtId="169" fontId="36" fillId="5" borderId="58" xfId="0" applyNumberFormat="1" applyFont="1" applyFill="1" applyBorder="1" applyAlignment="1">
      <alignment horizontal="right"/>
    </xf>
    <xf numFmtId="4" fontId="36" fillId="5" borderId="71" xfId="0" applyNumberFormat="1" applyFont="1" applyFill="1" applyBorder="1" applyAlignment="1">
      <alignment horizontal="right"/>
    </xf>
    <xf numFmtId="4" fontId="9" fillId="0" borderId="0" xfId="0" applyNumberFormat="1" applyFont="1" applyAlignment="1">
      <alignment horizontal="center" wrapText="1"/>
    </xf>
    <xf numFmtId="4" fontId="36" fillId="3" borderId="1" xfId="0" applyNumberFormat="1" applyFont="1" applyFill="1" applyBorder="1" applyAlignment="1">
      <alignment horizontal="center" wrapText="1"/>
    </xf>
    <xf numFmtId="0" fontId="79" fillId="5" borderId="0" xfId="0" applyFont="1" applyFill="1" applyAlignment="1">
      <alignment vertical="top" wrapText="1"/>
    </xf>
    <xf numFmtId="0" fontId="18" fillId="0" borderId="113" xfId="0" applyFont="1" applyBorder="1"/>
    <xf numFmtId="4" fontId="36" fillId="3" borderId="1" xfId="0" applyNumberFormat="1" applyFont="1" applyFill="1" applyBorder="1" applyAlignment="1">
      <alignment horizontal="center" vertical="center" wrapText="1"/>
    </xf>
    <xf numFmtId="4" fontId="36" fillId="3" borderId="24" xfId="0" applyNumberFormat="1" applyFont="1" applyFill="1" applyBorder="1" applyAlignment="1">
      <alignment horizontal="center" vertical="center" wrapText="1"/>
    </xf>
    <xf numFmtId="0" fontId="79" fillId="0" borderId="0" xfId="0" applyFont="1" applyAlignment="1">
      <alignment wrapText="1"/>
    </xf>
    <xf numFmtId="0" fontId="80" fillId="5" borderId="0" xfId="0" applyFont="1" applyFill="1" applyAlignment="1">
      <alignment vertical="top" wrapText="1"/>
    </xf>
    <xf numFmtId="170" fontId="1" fillId="5" borderId="0" xfId="0" applyNumberFormat="1" applyFont="1" applyFill="1" applyAlignment="1">
      <alignment horizontal="center" wrapText="1"/>
    </xf>
    <xf numFmtId="4" fontId="9" fillId="5" borderId="29" xfId="0" applyNumberFormat="1" applyFont="1" applyFill="1" applyBorder="1" applyAlignment="1">
      <alignment wrapText="1"/>
    </xf>
    <xf numFmtId="170" fontId="9" fillId="5" borderId="1" xfId="0" applyNumberFormat="1" applyFont="1" applyFill="1" applyBorder="1" applyAlignment="1">
      <alignment horizontal="center"/>
    </xf>
    <xf numFmtId="4" fontId="9" fillId="3" borderId="29" xfId="0" applyNumberFormat="1" applyFont="1" applyFill="1" applyBorder="1" applyAlignment="1">
      <alignment wrapText="1"/>
    </xf>
    <xf numFmtId="170" fontId="9" fillId="3" borderId="1" xfId="0" applyNumberFormat="1" applyFont="1" applyFill="1" applyBorder="1" applyAlignment="1">
      <alignment horizontal="center"/>
    </xf>
    <xf numFmtId="4" fontId="36" fillId="5" borderId="29" xfId="0" applyNumberFormat="1" applyFont="1" applyFill="1" applyBorder="1" applyAlignment="1">
      <alignment wrapText="1"/>
    </xf>
    <xf numFmtId="170" fontId="36" fillId="5" borderId="1" xfId="0" applyNumberFormat="1" applyFont="1" applyFill="1" applyBorder="1" applyAlignment="1">
      <alignment horizontal="center"/>
    </xf>
    <xf numFmtId="170" fontId="36" fillId="3" borderId="1" xfId="0" applyNumberFormat="1" applyFont="1" applyFill="1" applyBorder="1" applyAlignment="1">
      <alignment horizontal="center"/>
    </xf>
    <xf numFmtId="171" fontId="1" fillId="5" borderId="0" xfId="0" applyNumberFormat="1" applyFont="1" applyFill="1" applyAlignment="1">
      <alignment horizontal="center" wrapText="1"/>
    </xf>
    <xf numFmtId="0" fontId="1" fillId="5" borderId="0" xfId="0" applyFont="1" applyFill="1" applyAlignment="1">
      <alignment horizontal="center" wrapText="1"/>
    </xf>
    <xf numFmtId="171" fontId="9" fillId="5" borderId="1" xfId="0" applyNumberFormat="1" applyFont="1" applyFill="1" applyBorder="1" applyAlignment="1">
      <alignment horizontal="center" wrapText="1"/>
    </xf>
    <xf numFmtId="171" fontId="9" fillId="5" borderId="24" xfId="0" applyNumberFormat="1" applyFont="1" applyFill="1" applyBorder="1" applyAlignment="1">
      <alignment horizontal="center" wrapText="1"/>
    </xf>
    <xf numFmtId="171" fontId="9" fillId="3" borderId="1" xfId="0" applyNumberFormat="1" applyFont="1" applyFill="1" applyBorder="1" applyAlignment="1">
      <alignment horizontal="center" wrapText="1"/>
    </xf>
    <xf numFmtId="171" fontId="9" fillId="3" borderId="24" xfId="0" applyNumberFormat="1" applyFont="1" applyFill="1" applyBorder="1" applyAlignment="1">
      <alignment horizontal="center" wrapText="1"/>
    </xf>
    <xf numFmtId="0" fontId="36" fillId="3" borderId="29" xfId="0" applyFont="1" applyFill="1" applyBorder="1" applyAlignment="1">
      <alignment wrapText="1"/>
    </xf>
    <xf numFmtId="171" fontId="36" fillId="3" borderId="1" xfId="0" applyNumberFormat="1" applyFont="1" applyFill="1" applyBorder="1" applyAlignment="1">
      <alignment horizontal="center" wrapText="1"/>
    </xf>
    <xf numFmtId="171" fontId="36" fillId="3" borderId="24" xfId="0" applyNumberFormat="1" applyFont="1" applyFill="1" applyBorder="1" applyAlignment="1">
      <alignment horizontal="center" wrapText="1"/>
    </xf>
    <xf numFmtId="3" fontId="1" fillId="0" borderId="1" xfId="0" applyNumberFormat="1" applyFont="1" applyBorder="1" applyAlignment="1">
      <alignment horizontal="center" vertical="center"/>
    </xf>
    <xf numFmtId="3" fontId="1" fillId="0" borderId="24" xfId="0" applyNumberFormat="1" applyFont="1" applyBorder="1" applyAlignment="1">
      <alignment horizontal="center" vertical="center"/>
    </xf>
    <xf numFmtId="4" fontId="1" fillId="3" borderId="1" xfId="0" applyNumberFormat="1" applyFont="1" applyFill="1" applyBorder="1" applyAlignment="1">
      <alignment horizontal="center" vertical="center"/>
    </xf>
    <xf numFmtId="4" fontId="1" fillId="3" borderId="24" xfId="0" applyNumberFormat="1" applyFont="1" applyFill="1" applyBorder="1" applyAlignment="1">
      <alignment horizontal="center" vertical="center"/>
    </xf>
    <xf numFmtId="4" fontId="1" fillId="0" borderId="1" xfId="0" applyNumberFormat="1" applyFont="1" applyBorder="1" applyAlignment="1">
      <alignment horizontal="center" vertical="center"/>
    </xf>
    <xf numFmtId="4" fontId="1" fillId="0" borderId="24" xfId="0" applyNumberFormat="1" applyFont="1" applyBorder="1" applyAlignment="1">
      <alignment horizontal="center" vertical="center"/>
    </xf>
    <xf numFmtId="0" fontId="1" fillId="3" borderId="1" xfId="0" applyFont="1" applyFill="1" applyBorder="1" applyAlignment="1">
      <alignment horizontal="center" vertical="center"/>
    </xf>
    <xf numFmtId="0" fontId="1" fillId="3" borderId="24" xfId="0" applyFont="1" applyFill="1" applyBorder="1" applyAlignment="1">
      <alignment horizontal="center" vertical="center"/>
    </xf>
    <xf numFmtId="10" fontId="9" fillId="5" borderId="1" xfId="0" applyNumberFormat="1" applyFont="1" applyFill="1" applyBorder="1" applyAlignment="1">
      <alignment horizontal="center"/>
    </xf>
    <xf numFmtId="10" fontId="9" fillId="5" borderId="18" xfId="0" applyNumberFormat="1" applyFont="1" applyFill="1" applyBorder="1" applyAlignment="1">
      <alignment horizontal="center"/>
    </xf>
    <xf numFmtId="9" fontId="9" fillId="5" borderId="18" xfId="0" applyNumberFormat="1" applyFont="1" applyFill="1" applyBorder="1" applyAlignment="1">
      <alignment horizontal="center"/>
    </xf>
    <xf numFmtId="0" fontId="36" fillId="6" borderId="29" xfId="0" applyFont="1" applyFill="1" applyBorder="1" applyAlignment="1">
      <alignment wrapText="1"/>
    </xf>
    <xf numFmtId="10" fontId="36" fillId="6" borderId="18" xfId="0" applyNumberFormat="1" applyFont="1" applyFill="1" applyBorder="1" applyAlignment="1">
      <alignment horizontal="center"/>
    </xf>
    <xf numFmtId="4" fontId="49" fillId="5" borderId="0" xfId="0" applyNumberFormat="1" applyFont="1" applyFill="1" applyAlignment="1">
      <alignment wrapText="1"/>
    </xf>
    <xf numFmtId="10" fontId="49" fillId="5" borderId="0" xfId="0" applyNumberFormat="1" applyFont="1" applyFill="1" applyAlignment="1">
      <alignment wrapText="1"/>
    </xf>
    <xf numFmtId="0" fontId="6" fillId="0" borderId="0" xfId="0" applyFont="1" applyAlignment="1">
      <alignment vertical="top" wrapText="1"/>
    </xf>
    <xf numFmtId="0" fontId="6" fillId="0" borderId="0" xfId="0" applyFont="1" applyAlignment="1">
      <alignment horizontal="center" wrapText="1"/>
    </xf>
    <xf numFmtId="170" fontId="9" fillId="5" borderId="1" xfId="0" applyNumberFormat="1" applyFont="1" applyFill="1" applyBorder="1" applyAlignment="1">
      <alignment horizontal="center" wrapText="1"/>
    </xf>
    <xf numFmtId="170" fontId="1" fillId="0" borderId="0" xfId="0" applyNumberFormat="1" applyFont="1" applyAlignment="1">
      <alignment horizontal="center" wrapText="1"/>
    </xf>
    <xf numFmtId="169" fontId="1" fillId="0" borderId="0" xfId="0" applyNumberFormat="1" applyFont="1" applyAlignment="1">
      <alignment horizontal="center" wrapText="1"/>
    </xf>
    <xf numFmtId="171" fontId="1" fillId="0" borderId="0" xfId="0" applyNumberFormat="1" applyFont="1" applyAlignment="1">
      <alignment horizontal="center" wrapText="1"/>
    </xf>
    <xf numFmtId="169" fontId="49" fillId="0" borderId="0" xfId="0" applyNumberFormat="1" applyFont="1" applyAlignment="1">
      <alignment wrapText="1"/>
    </xf>
    <xf numFmtId="0" fontId="55" fillId="0" borderId="0" xfId="0" applyFont="1" applyAlignment="1">
      <alignment vertical="top" wrapText="1"/>
    </xf>
    <xf numFmtId="0" fontId="6" fillId="2" borderId="44" xfId="0" applyFont="1" applyFill="1" applyBorder="1" applyAlignment="1">
      <alignment horizontal="center" wrapText="1"/>
    </xf>
    <xf numFmtId="0" fontId="9" fillId="0" borderId="23" xfId="0" applyFont="1" applyBorder="1" applyAlignment="1">
      <alignment horizontal="left" wrapText="1"/>
    </xf>
    <xf numFmtId="3" fontId="9" fillId="0" borderId="23" xfId="0" applyNumberFormat="1" applyFont="1" applyBorder="1" applyAlignment="1">
      <alignment horizontal="center"/>
    </xf>
    <xf numFmtId="3" fontId="9" fillId="0" borderId="48" xfId="0" applyNumberFormat="1" applyFont="1" applyBorder="1" applyAlignment="1">
      <alignment horizontal="center"/>
    </xf>
    <xf numFmtId="0" fontId="9" fillId="0" borderId="23" xfId="0" applyFont="1" applyBorder="1" applyAlignment="1">
      <alignment horizontal="center"/>
    </xf>
    <xf numFmtId="3" fontId="9" fillId="0" borderId="29" xfId="0" applyNumberFormat="1" applyFont="1" applyBorder="1" applyAlignment="1">
      <alignment horizontal="center"/>
    </xf>
    <xf numFmtId="3" fontId="9" fillId="0" borderId="115" xfId="0" applyNumberFormat="1" applyFont="1" applyBorder="1" applyAlignment="1">
      <alignment horizontal="center"/>
    </xf>
    <xf numFmtId="0" fontId="9" fillId="3" borderId="23" xfId="0" applyFont="1" applyFill="1" applyBorder="1" applyAlignment="1">
      <alignment horizontal="left" wrapText="1"/>
    </xf>
    <xf numFmtId="3" fontId="9" fillId="3" borderId="66" xfId="0" applyNumberFormat="1" applyFont="1" applyFill="1" applyBorder="1" applyAlignment="1">
      <alignment horizontal="center"/>
    </xf>
    <xf numFmtId="3" fontId="9" fillId="3" borderId="48" xfId="0" applyNumberFormat="1" applyFont="1" applyFill="1" applyBorder="1" applyAlignment="1">
      <alignment horizontal="center"/>
    </xf>
    <xf numFmtId="3" fontId="9" fillId="3" borderId="24" xfId="0" applyNumberFormat="1" applyFont="1" applyFill="1" applyBorder="1" applyAlignment="1">
      <alignment horizontal="center"/>
    </xf>
    <xf numFmtId="3" fontId="9" fillId="3" borderId="23" xfId="0" applyNumberFormat="1" applyFont="1" applyFill="1" applyBorder="1" applyAlignment="1">
      <alignment horizontal="center"/>
    </xf>
    <xf numFmtId="0" fontId="9" fillId="3" borderId="23" xfId="0" applyFont="1" applyFill="1" applyBorder="1" applyAlignment="1">
      <alignment horizontal="center"/>
    </xf>
    <xf numFmtId="3" fontId="9" fillId="3" borderId="29" xfId="0" applyNumberFormat="1" applyFont="1" applyFill="1" applyBorder="1" applyAlignment="1">
      <alignment horizontal="center"/>
    </xf>
    <xf numFmtId="3" fontId="9" fillId="3" borderId="115" xfId="0" applyNumberFormat="1" applyFont="1" applyFill="1" applyBorder="1" applyAlignment="1">
      <alignment horizontal="center"/>
    </xf>
    <xf numFmtId="3" fontId="9" fillId="0" borderId="66" xfId="0" applyNumberFormat="1" applyFont="1" applyBorder="1" applyAlignment="1">
      <alignment horizontal="center"/>
    </xf>
    <xf numFmtId="0" fontId="9" fillId="0" borderId="48" xfId="0" applyFont="1" applyBorder="1" applyAlignment="1">
      <alignment horizontal="center"/>
    </xf>
    <xf numFmtId="0" fontId="9" fillId="3" borderId="24" xfId="0" applyFont="1" applyFill="1" applyBorder="1" applyAlignment="1">
      <alignment horizontal="center"/>
    </xf>
    <xf numFmtId="0" fontId="9" fillId="3" borderId="48" xfId="0" applyFont="1" applyFill="1" applyBorder="1" applyAlignment="1">
      <alignment horizontal="center"/>
    </xf>
    <xf numFmtId="0" fontId="9" fillId="0" borderId="115" xfId="0" applyFont="1" applyBorder="1" applyAlignment="1">
      <alignment horizontal="center"/>
    </xf>
    <xf numFmtId="0" fontId="9" fillId="3" borderId="115" xfId="0" applyFont="1" applyFill="1" applyBorder="1" applyAlignment="1">
      <alignment horizontal="center"/>
    </xf>
    <xf numFmtId="0" fontId="36" fillId="3" borderId="23" xfId="0" applyFont="1" applyFill="1" applyBorder="1" applyAlignment="1">
      <alignment horizontal="left" wrapText="1"/>
    </xf>
    <xf numFmtId="3" fontId="36" fillId="3" borderId="66" xfId="0" applyNumberFormat="1" applyFont="1" applyFill="1" applyBorder="1" applyAlignment="1">
      <alignment horizontal="center"/>
    </xf>
    <xf numFmtId="3" fontId="36" fillId="3" borderId="48" xfId="0" applyNumberFormat="1" applyFont="1" applyFill="1" applyBorder="1" applyAlignment="1">
      <alignment horizontal="center"/>
    </xf>
    <xf numFmtId="0" fontId="36" fillId="3" borderId="24" xfId="0" applyFont="1" applyFill="1" applyBorder="1" applyAlignment="1">
      <alignment horizontal="center"/>
    </xf>
    <xf numFmtId="3" fontId="36" fillId="3" borderId="23" xfId="0" applyNumberFormat="1" applyFont="1" applyFill="1" applyBorder="1" applyAlignment="1">
      <alignment horizontal="center"/>
    </xf>
    <xf numFmtId="0" fontId="36" fillId="3" borderId="23" xfId="0" applyFont="1" applyFill="1" applyBorder="1" applyAlignment="1">
      <alignment horizontal="center"/>
    </xf>
    <xf numFmtId="3" fontId="36" fillId="3" borderId="29" xfId="0" applyNumberFormat="1" applyFont="1" applyFill="1" applyBorder="1" applyAlignment="1">
      <alignment horizontal="center"/>
    </xf>
    <xf numFmtId="3" fontId="36" fillId="3" borderId="115" xfId="0" applyNumberFormat="1" applyFont="1" applyFill="1" applyBorder="1" applyAlignment="1">
      <alignment horizontal="center"/>
    </xf>
    <xf numFmtId="171" fontId="1" fillId="0" borderId="0" xfId="0" applyNumberFormat="1" applyFont="1" applyAlignment="1">
      <alignment wrapText="1"/>
    </xf>
    <xf numFmtId="0" fontId="39" fillId="5" borderId="0" xfId="0" applyFont="1" applyFill="1" applyAlignment="1">
      <alignment wrapText="1"/>
    </xf>
    <xf numFmtId="3" fontId="9" fillId="0" borderId="24" xfId="0" applyNumberFormat="1" applyFont="1" applyBorder="1" applyAlignment="1">
      <alignment horizontal="center"/>
    </xf>
    <xf numFmtId="0" fontId="9" fillId="3" borderId="23" xfId="0" applyFont="1" applyFill="1" applyBorder="1" applyAlignment="1">
      <alignment wrapText="1"/>
    </xf>
    <xf numFmtId="0" fontId="36" fillId="3" borderId="23" xfId="0" applyFont="1" applyFill="1" applyBorder="1" applyAlignment="1">
      <alignment wrapText="1"/>
    </xf>
    <xf numFmtId="3" fontId="36" fillId="3" borderId="24" xfId="0" applyNumberFormat="1" applyFont="1" applyFill="1" applyBorder="1" applyAlignment="1">
      <alignment horizontal="center"/>
    </xf>
    <xf numFmtId="0" fontId="83" fillId="0" borderId="0" xfId="0" applyFont="1" applyAlignment="1">
      <alignment vertical="top" wrapText="1"/>
    </xf>
    <xf numFmtId="0" fontId="76" fillId="5" borderId="0" xfId="0" applyFont="1" applyFill="1" applyAlignment="1">
      <alignment vertical="top" wrapText="1"/>
    </xf>
    <xf numFmtId="9" fontId="9" fillId="0" borderId="1" xfId="0" applyNumberFormat="1" applyFont="1" applyBorder="1" applyAlignment="1">
      <alignment horizontal="center" wrapText="1"/>
    </xf>
    <xf numFmtId="10" fontId="9" fillId="0" borderId="1" xfId="0" applyNumberFormat="1" applyFont="1" applyBorder="1" applyAlignment="1">
      <alignment horizontal="center" wrapText="1"/>
    </xf>
    <xf numFmtId="0" fontId="6" fillId="2" borderId="65" xfId="0" applyFont="1" applyFill="1" applyBorder="1" applyAlignment="1">
      <alignment wrapText="1"/>
    </xf>
    <xf numFmtId="0" fontId="6" fillId="2" borderId="109" xfId="0" applyFont="1" applyFill="1" applyBorder="1" applyAlignment="1">
      <alignment wrapText="1"/>
    </xf>
    <xf numFmtId="10" fontId="9" fillId="0" borderId="13" xfId="0" applyNumberFormat="1" applyFont="1" applyBorder="1" applyAlignment="1">
      <alignment horizontal="center" vertical="center"/>
    </xf>
    <xf numFmtId="10" fontId="9" fillId="0" borderId="24" xfId="0" applyNumberFormat="1" applyFont="1" applyBorder="1" applyAlignment="1">
      <alignment horizontal="center" vertical="center"/>
    </xf>
    <xf numFmtId="10" fontId="9" fillId="0" borderId="19" xfId="0" applyNumberFormat="1" applyFont="1" applyBorder="1" applyAlignment="1">
      <alignment horizontal="center" vertical="center"/>
    </xf>
    <xf numFmtId="0" fontId="9" fillId="0" borderId="18" xfId="0" applyFont="1" applyBorder="1" applyAlignment="1">
      <alignment horizontal="center" vertical="center"/>
    </xf>
    <xf numFmtId="10" fontId="9" fillId="0" borderId="37" xfId="0" applyNumberFormat="1" applyFont="1" applyBorder="1" applyAlignment="1">
      <alignment horizontal="center" vertical="center"/>
    </xf>
    <xf numFmtId="3" fontId="9" fillId="0" borderId="0" xfId="0" applyNumberFormat="1" applyFont="1" applyAlignment="1">
      <alignment horizontal="center" vertical="center" wrapText="1"/>
    </xf>
    <xf numFmtId="10" fontId="9" fillId="0" borderId="16" xfId="0" applyNumberFormat="1" applyFont="1" applyBorder="1" applyAlignment="1">
      <alignment horizontal="center" vertical="center"/>
    </xf>
    <xf numFmtId="3" fontId="9" fillId="0" borderId="3" xfId="0" applyNumberFormat="1" applyFont="1" applyBorder="1" applyAlignment="1">
      <alignment horizontal="center" vertical="center"/>
    </xf>
    <xf numFmtId="10" fontId="9" fillId="0" borderId="39" xfId="0" applyNumberFormat="1" applyFont="1" applyBorder="1" applyAlignment="1">
      <alignment horizontal="center" vertical="center" wrapText="1"/>
    </xf>
    <xf numFmtId="10" fontId="9" fillId="3" borderId="19" xfId="0" applyNumberFormat="1" applyFont="1" applyFill="1" applyBorder="1" applyAlignment="1">
      <alignment horizontal="center" vertical="center"/>
    </xf>
    <xf numFmtId="0" fontId="9" fillId="3" borderId="1" xfId="0" applyFont="1" applyFill="1" applyBorder="1" applyAlignment="1">
      <alignment horizontal="center" vertical="center"/>
    </xf>
    <xf numFmtId="10" fontId="9" fillId="3" borderId="37" xfId="0" applyNumberFormat="1" applyFont="1" applyFill="1" applyBorder="1" applyAlignment="1">
      <alignment horizontal="center" vertical="center"/>
    </xf>
    <xf numFmtId="10" fontId="9" fillId="3" borderId="19" xfId="0" applyNumberFormat="1" applyFont="1" applyFill="1" applyBorder="1" applyAlignment="1">
      <alignment horizontal="center" vertical="center" wrapText="1"/>
    </xf>
    <xf numFmtId="10" fontId="9" fillId="3" borderId="37" xfId="0" applyNumberFormat="1" applyFont="1" applyFill="1" applyBorder="1" applyAlignment="1">
      <alignment horizontal="center" vertical="center" wrapText="1"/>
    </xf>
    <xf numFmtId="10" fontId="9" fillId="3" borderId="16" xfId="0" applyNumberFormat="1" applyFont="1" applyFill="1" applyBorder="1" applyAlignment="1">
      <alignment horizontal="center" vertical="center" wrapText="1"/>
    </xf>
    <xf numFmtId="10" fontId="9" fillId="3" borderId="39" xfId="0" applyNumberFormat="1" applyFont="1" applyFill="1" applyBorder="1" applyAlignment="1">
      <alignment horizontal="center" vertical="center" wrapText="1"/>
    </xf>
    <xf numFmtId="10" fontId="9" fillId="0" borderId="19" xfId="0" applyNumberFormat="1" applyFont="1" applyBorder="1" applyAlignment="1">
      <alignment horizontal="center" vertical="center" wrapText="1"/>
    </xf>
    <xf numFmtId="10" fontId="9" fillId="0" borderId="37" xfId="0" applyNumberFormat="1" applyFont="1" applyBorder="1" applyAlignment="1">
      <alignment horizontal="center" vertical="center" wrapText="1"/>
    </xf>
    <xf numFmtId="0" fontId="20" fillId="2" borderId="0" xfId="0" applyFont="1" applyFill="1" applyAlignment="1">
      <alignment horizontal="center" vertical="center" wrapText="1"/>
    </xf>
    <xf numFmtId="3" fontId="9" fillId="0" borderId="1" xfId="0" applyNumberFormat="1" applyFont="1" applyBorder="1" applyAlignment="1">
      <alignment wrapText="1"/>
    </xf>
    <xf numFmtId="3" fontId="9" fillId="0" borderId="1" xfId="0" applyNumberFormat="1" applyFont="1" applyBorder="1" applyAlignment="1">
      <alignment horizontal="center"/>
    </xf>
    <xf numFmtId="3" fontId="36" fillId="0" borderId="13" xfId="0" applyNumberFormat="1" applyFont="1" applyBorder="1" applyAlignment="1">
      <alignment horizontal="center"/>
    </xf>
    <xf numFmtId="3" fontId="36" fillId="0" borderId="1" xfId="0" applyNumberFormat="1" applyFont="1" applyBorder="1" applyAlignment="1">
      <alignment horizontal="center"/>
    </xf>
    <xf numFmtId="10" fontId="36" fillId="0" borderId="19" xfId="0" applyNumberFormat="1" applyFont="1" applyBorder="1" applyAlignment="1">
      <alignment horizontal="center"/>
    </xf>
    <xf numFmtId="10" fontId="36" fillId="0" borderId="18" xfId="0" applyNumberFormat="1" applyFont="1" applyBorder="1" applyAlignment="1">
      <alignment horizontal="center"/>
    </xf>
    <xf numFmtId="3" fontId="9" fillId="3" borderId="1" xfId="0" applyNumberFormat="1" applyFont="1" applyFill="1" applyBorder="1" applyAlignment="1">
      <alignment wrapText="1"/>
    </xf>
    <xf numFmtId="3" fontId="9" fillId="3" borderId="18" xfId="0" applyNumberFormat="1" applyFont="1" applyFill="1" applyBorder="1" applyAlignment="1">
      <alignment horizontal="center"/>
    </xf>
    <xf numFmtId="3" fontId="36" fillId="3" borderId="19" xfId="0" applyNumberFormat="1" applyFont="1" applyFill="1" applyBorder="1" applyAlignment="1">
      <alignment horizontal="center"/>
    </xf>
    <xf numFmtId="3" fontId="36" fillId="3" borderId="18" xfId="0" applyNumberFormat="1" applyFont="1" applyFill="1" applyBorder="1" applyAlignment="1">
      <alignment horizontal="center"/>
    </xf>
    <xf numFmtId="10" fontId="36" fillId="3" borderId="19" xfId="0" applyNumberFormat="1" applyFont="1" applyFill="1" applyBorder="1" applyAlignment="1">
      <alignment horizontal="center"/>
    </xf>
    <xf numFmtId="10" fontId="36" fillId="3" borderId="18" xfId="0" applyNumberFormat="1" applyFont="1" applyFill="1" applyBorder="1" applyAlignment="1">
      <alignment horizontal="center"/>
    </xf>
    <xf numFmtId="3" fontId="1" fillId="2" borderId="0" xfId="0" applyNumberFormat="1" applyFont="1" applyFill="1"/>
    <xf numFmtId="3" fontId="2" fillId="0" borderId="0" xfId="0" applyNumberFormat="1" applyFont="1"/>
    <xf numFmtId="3" fontId="4" fillId="0" borderId="0" xfId="0" applyNumberFormat="1" applyFont="1" applyAlignment="1">
      <alignment wrapText="1"/>
    </xf>
    <xf numFmtId="3" fontId="36" fillId="0" borderId="23" xfId="0" applyNumberFormat="1" applyFont="1" applyBorder="1" applyAlignment="1">
      <alignment horizontal="center"/>
    </xf>
    <xf numFmtId="3" fontId="1" fillId="0" borderId="0" xfId="0" applyNumberFormat="1" applyFont="1" applyAlignment="1">
      <alignment wrapText="1"/>
    </xf>
    <xf numFmtId="3" fontId="9" fillId="3" borderId="36" xfId="0" applyNumberFormat="1" applyFont="1" applyFill="1" applyBorder="1" applyAlignment="1">
      <alignment horizontal="center"/>
    </xf>
    <xf numFmtId="3" fontId="36" fillId="3" borderId="37" xfId="0" applyNumberFormat="1" applyFont="1" applyFill="1" applyBorder="1" applyAlignment="1">
      <alignment horizontal="center"/>
    </xf>
    <xf numFmtId="3" fontId="9" fillId="0" borderId="36" xfId="0" applyNumberFormat="1" applyFont="1" applyBorder="1" applyAlignment="1">
      <alignment horizontal="center"/>
    </xf>
    <xf numFmtId="3" fontId="9" fillId="0" borderId="18" xfId="0" applyNumberFormat="1" applyFont="1" applyBorder="1" applyAlignment="1">
      <alignment horizontal="center"/>
    </xf>
    <xf numFmtId="3" fontId="36" fillId="0" borderId="37" xfId="0" applyNumberFormat="1" applyFont="1" applyBorder="1" applyAlignment="1">
      <alignment horizontal="center"/>
    </xf>
    <xf numFmtId="10" fontId="9" fillId="3" borderId="36" xfId="0" applyNumberFormat="1" applyFont="1" applyFill="1" applyBorder="1" applyAlignment="1">
      <alignment horizontal="center"/>
    </xf>
    <xf numFmtId="10" fontId="36" fillId="3" borderId="37" xfId="0" applyNumberFormat="1" applyFont="1" applyFill="1" applyBorder="1" applyAlignment="1">
      <alignment horizontal="center"/>
    </xf>
    <xf numFmtId="3" fontId="36" fillId="0" borderId="1" xfId="0" applyNumberFormat="1" applyFont="1" applyBorder="1" applyAlignment="1">
      <alignment wrapText="1"/>
    </xf>
    <xf numFmtId="3" fontId="36" fillId="0" borderId="36" xfId="0" applyNumberFormat="1" applyFont="1" applyBorder="1" applyAlignment="1">
      <alignment horizontal="center"/>
    </xf>
    <xf numFmtId="3" fontId="36" fillId="0" borderId="18" xfId="0" applyNumberFormat="1" applyFont="1" applyBorder="1" applyAlignment="1">
      <alignment horizontal="center"/>
    </xf>
    <xf numFmtId="10" fontId="36" fillId="0" borderId="36" xfId="0" applyNumberFormat="1" applyFont="1" applyBorder="1" applyAlignment="1">
      <alignment horizontal="center"/>
    </xf>
    <xf numFmtId="10" fontId="36" fillId="0" borderId="37" xfId="0" applyNumberFormat="1" applyFont="1" applyBorder="1" applyAlignment="1">
      <alignment horizontal="center"/>
    </xf>
    <xf numFmtId="0" fontId="52" fillId="0" borderId="0" xfId="0" applyFont="1" applyAlignment="1">
      <alignment wrapText="1"/>
    </xf>
    <xf numFmtId="1" fontId="9" fillId="0" borderId="1" xfId="0" applyNumberFormat="1" applyFont="1" applyBorder="1" applyAlignment="1">
      <alignment horizontal="center" wrapText="1"/>
    </xf>
    <xf numFmtId="10" fontId="9" fillId="0" borderId="13" xfId="0" applyNumberFormat="1" applyFont="1" applyBorder="1" applyAlignment="1">
      <alignment horizontal="center" wrapText="1"/>
    </xf>
    <xf numFmtId="10" fontId="9" fillId="0" borderId="24" xfId="0" applyNumberFormat="1" applyFont="1" applyBorder="1" applyAlignment="1">
      <alignment horizontal="center" wrapText="1"/>
    </xf>
    <xf numFmtId="10" fontId="9" fillId="0" borderId="19" xfId="0" applyNumberFormat="1" applyFont="1" applyBorder="1" applyAlignment="1">
      <alignment horizontal="center" wrapText="1"/>
    </xf>
    <xf numFmtId="3" fontId="9" fillId="0" borderId="18" xfId="0" applyNumberFormat="1" applyFont="1" applyBorder="1" applyAlignment="1">
      <alignment horizontal="center" wrapText="1"/>
    </xf>
    <xf numFmtId="10" fontId="9" fillId="0" borderId="37" xfId="0" applyNumberFormat="1" applyFont="1" applyBorder="1" applyAlignment="1">
      <alignment horizontal="center" wrapText="1"/>
    </xf>
    <xf numFmtId="3" fontId="36" fillId="0" borderId="1" xfId="0" applyNumberFormat="1" applyFont="1" applyBorder="1" applyAlignment="1">
      <alignment horizontal="center" wrapText="1"/>
    </xf>
    <xf numFmtId="10" fontId="36" fillId="0" borderId="19" xfId="0" applyNumberFormat="1" applyFont="1" applyBorder="1" applyAlignment="1">
      <alignment horizontal="center" wrapText="1"/>
    </xf>
    <xf numFmtId="3" fontId="36" fillId="0" borderId="18" xfId="0" applyNumberFormat="1" applyFont="1" applyBorder="1" applyAlignment="1">
      <alignment horizontal="center" wrapText="1"/>
    </xf>
    <xf numFmtId="10" fontId="36" fillId="0" borderId="37" xfId="0" applyNumberFormat="1" applyFont="1" applyBorder="1" applyAlignment="1">
      <alignment horizontal="center" wrapText="1"/>
    </xf>
    <xf numFmtId="1" fontId="9" fillId="3" borderId="1" xfId="0" applyNumberFormat="1" applyFont="1" applyFill="1" applyBorder="1" applyAlignment="1">
      <alignment horizontal="center" wrapText="1"/>
    </xf>
    <xf numFmtId="10" fontId="9" fillId="3" borderId="19" xfId="0" applyNumberFormat="1" applyFont="1" applyFill="1" applyBorder="1" applyAlignment="1">
      <alignment horizontal="center" wrapText="1"/>
    </xf>
    <xf numFmtId="1" fontId="9" fillId="3" borderId="18" xfId="0" applyNumberFormat="1" applyFont="1" applyFill="1" applyBorder="1" applyAlignment="1">
      <alignment horizontal="center" wrapText="1"/>
    </xf>
    <xf numFmtId="10" fontId="9" fillId="3" borderId="37" xfId="0" applyNumberFormat="1" applyFont="1" applyFill="1" applyBorder="1" applyAlignment="1">
      <alignment horizontal="center" wrapText="1"/>
    </xf>
    <xf numFmtId="3" fontId="9" fillId="3" borderId="1" xfId="0" applyNumberFormat="1" applyFont="1" applyFill="1" applyBorder="1" applyAlignment="1">
      <alignment horizontal="center" wrapText="1"/>
    </xf>
    <xf numFmtId="3" fontId="9" fillId="3" borderId="18" xfId="0" applyNumberFormat="1" applyFont="1" applyFill="1" applyBorder="1" applyAlignment="1">
      <alignment horizontal="center" wrapText="1"/>
    </xf>
    <xf numFmtId="0" fontId="36" fillId="3" borderId="1" xfId="0" applyFont="1" applyFill="1" applyBorder="1" applyAlignment="1">
      <alignment wrapText="1"/>
    </xf>
    <xf numFmtId="3" fontId="36" fillId="3" borderId="1" xfId="0" applyNumberFormat="1" applyFont="1" applyFill="1" applyBorder="1" applyAlignment="1">
      <alignment horizontal="center" wrapText="1"/>
    </xf>
    <xf numFmtId="10" fontId="36" fillId="3" borderId="19" xfId="0" applyNumberFormat="1" applyFont="1" applyFill="1" applyBorder="1" applyAlignment="1">
      <alignment horizontal="center" wrapText="1"/>
    </xf>
    <xf numFmtId="3" fontId="36" fillId="3" borderId="18" xfId="0" applyNumberFormat="1" applyFont="1" applyFill="1" applyBorder="1" applyAlignment="1">
      <alignment horizontal="center" wrapText="1"/>
    </xf>
    <xf numFmtId="10" fontId="36" fillId="3" borderId="37" xfId="0" applyNumberFormat="1" applyFont="1" applyFill="1" applyBorder="1" applyAlignment="1">
      <alignment horizontal="center" wrapText="1"/>
    </xf>
    <xf numFmtId="1" fontId="9" fillId="0" borderId="18" xfId="0" applyNumberFormat="1" applyFont="1" applyBorder="1" applyAlignment="1">
      <alignment horizontal="center" wrapText="1"/>
    </xf>
    <xf numFmtId="1" fontId="36" fillId="0" borderId="1" xfId="0" applyNumberFormat="1" applyFont="1" applyBorder="1" applyAlignment="1">
      <alignment horizontal="center" wrapText="1"/>
    </xf>
    <xf numFmtId="1" fontId="36" fillId="0" borderId="18" xfId="0" applyNumberFormat="1" applyFont="1" applyBorder="1" applyAlignment="1">
      <alignment horizontal="center" wrapText="1"/>
    </xf>
    <xf numFmtId="0" fontId="6" fillId="0" borderId="0" xfId="0" applyFont="1" applyAlignment="1">
      <alignment wrapText="1"/>
    </xf>
    <xf numFmtId="10" fontId="9" fillId="0" borderId="18" xfId="0" applyNumberFormat="1" applyFont="1" applyBorder="1" applyAlignment="1">
      <alignment horizontal="center" wrapText="1"/>
    </xf>
    <xf numFmtId="171" fontId="49" fillId="0" borderId="0" xfId="0" applyNumberFormat="1" applyFont="1" applyAlignment="1">
      <alignment wrapText="1"/>
    </xf>
    <xf numFmtId="10" fontId="49" fillId="0" borderId="0" xfId="0" applyNumberFormat="1" applyFont="1" applyAlignment="1">
      <alignment wrapText="1"/>
    </xf>
    <xf numFmtId="0" fontId="26" fillId="0" borderId="1" xfId="0" applyFont="1" applyBorder="1" applyAlignment="1">
      <alignment horizontal="left" wrapText="1"/>
    </xf>
    <xf numFmtId="0" fontId="36" fillId="0" borderId="1" xfId="0" applyFont="1" applyBorder="1" applyAlignment="1">
      <alignment horizontal="left" wrapText="1"/>
    </xf>
    <xf numFmtId="10" fontId="36" fillId="0" borderId="18" xfId="0" applyNumberFormat="1" applyFont="1" applyBorder="1" applyAlignment="1">
      <alignment horizontal="center" wrapText="1"/>
    </xf>
    <xf numFmtId="0" fontId="9" fillId="3" borderId="1" xfId="0" applyFont="1" applyFill="1" applyBorder="1" applyAlignment="1">
      <alignment horizontal="left" wrapText="1"/>
    </xf>
    <xf numFmtId="0" fontId="26" fillId="3" borderId="1" xfId="0" applyFont="1" applyFill="1" applyBorder="1" applyAlignment="1">
      <alignment horizontal="left" wrapText="1"/>
    </xf>
    <xf numFmtId="0" fontId="36" fillId="3" borderId="1" xfId="0" applyFont="1" applyFill="1" applyBorder="1" applyAlignment="1">
      <alignment horizontal="left" wrapText="1"/>
    </xf>
    <xf numFmtId="10" fontId="36" fillId="3" borderId="18" xfId="0" applyNumberFormat="1" applyFont="1" applyFill="1" applyBorder="1" applyAlignment="1">
      <alignment horizontal="center" wrapText="1"/>
    </xf>
    <xf numFmtId="0" fontId="85" fillId="0" borderId="1" xfId="0" applyFont="1" applyBorder="1" applyAlignment="1">
      <alignment horizontal="left" wrapText="1"/>
    </xf>
    <xf numFmtId="0" fontId="33" fillId="0" borderId="41" xfId="0" applyFont="1" applyBorder="1" applyAlignment="1">
      <alignment vertical="top" wrapText="1"/>
    </xf>
    <xf numFmtId="0" fontId="9" fillId="5" borderId="1" xfId="0" applyFont="1" applyFill="1" applyBorder="1" applyAlignment="1">
      <alignment horizontal="center"/>
    </xf>
    <xf numFmtId="0" fontId="9" fillId="5" borderId="24" xfId="0" applyFont="1" applyFill="1" applyBorder="1" applyAlignment="1">
      <alignment horizontal="center"/>
    </xf>
    <xf numFmtId="0" fontId="9" fillId="3" borderId="29" xfId="0" applyFont="1" applyFill="1" applyBorder="1" applyAlignment="1">
      <alignment horizontal="left" wrapText="1"/>
    </xf>
    <xf numFmtId="3" fontId="9" fillId="5" borderId="1" xfId="0" applyNumberFormat="1" applyFont="1" applyFill="1" applyBorder="1" applyAlignment="1">
      <alignment horizontal="center"/>
    </xf>
    <xf numFmtId="3" fontId="9" fillId="5" borderId="24" xfId="0" applyNumberFormat="1" applyFont="1" applyFill="1" applyBorder="1" applyAlignment="1">
      <alignment horizontal="center"/>
    </xf>
    <xf numFmtId="0" fontId="36" fillId="3" borderId="28" xfId="0" applyFont="1" applyFill="1" applyBorder="1" applyAlignment="1">
      <alignment horizontal="left" wrapText="1"/>
    </xf>
    <xf numFmtId="3" fontId="36" fillId="3" borderId="0" xfId="0" applyNumberFormat="1" applyFont="1" applyFill="1" applyAlignment="1">
      <alignment horizontal="center"/>
    </xf>
    <xf numFmtId="0" fontId="36" fillId="3" borderId="0" xfId="0" applyFont="1" applyFill="1" applyAlignment="1">
      <alignment horizontal="center"/>
    </xf>
    <xf numFmtId="3" fontId="36" fillId="3" borderId="2" xfId="0" applyNumberFormat="1" applyFont="1" applyFill="1" applyBorder="1" applyAlignment="1">
      <alignment horizontal="center"/>
    </xf>
    <xf numFmtId="0" fontId="36" fillId="3" borderId="29" xfId="0" applyFont="1" applyFill="1" applyBorder="1" applyAlignment="1">
      <alignment horizontal="left" wrapText="1"/>
    </xf>
    <xf numFmtId="0" fontId="36" fillId="3" borderId="1" xfId="0" applyFont="1" applyFill="1" applyBorder="1" applyAlignment="1">
      <alignment horizontal="center"/>
    </xf>
    <xf numFmtId="0" fontId="86" fillId="0" borderId="29" xfId="0" applyFont="1" applyBorder="1" applyAlignment="1">
      <alignment horizontal="center" wrapText="1"/>
    </xf>
    <xf numFmtId="3" fontId="86" fillId="0" borderId="24" xfId="0" applyNumberFormat="1" applyFont="1" applyBorder="1" applyAlignment="1">
      <alignment horizontal="center"/>
    </xf>
    <xf numFmtId="3" fontId="86" fillId="0" borderId="23" xfId="0" applyNumberFormat="1" applyFont="1" applyBorder="1" applyAlignment="1">
      <alignment horizontal="center"/>
    </xf>
    <xf numFmtId="10" fontId="86" fillId="0" borderId="23" xfId="0" applyNumberFormat="1" applyFont="1" applyBorder="1" applyAlignment="1">
      <alignment horizontal="center"/>
    </xf>
    <xf numFmtId="10" fontId="86" fillId="0" borderId="29" xfId="0" applyNumberFormat="1" applyFont="1" applyBorder="1" applyAlignment="1">
      <alignment horizontal="center"/>
    </xf>
    <xf numFmtId="3" fontId="86" fillId="0" borderId="115" xfId="0" applyNumberFormat="1" applyFont="1" applyBorder="1" applyAlignment="1">
      <alignment horizontal="center"/>
    </xf>
    <xf numFmtId="9" fontId="86" fillId="0" borderId="23" xfId="0" applyNumberFormat="1" applyFont="1" applyBorder="1" applyAlignment="1">
      <alignment horizontal="center"/>
    </xf>
    <xf numFmtId="10" fontId="86" fillId="0" borderId="48" xfId="0" applyNumberFormat="1" applyFont="1" applyBorder="1" applyAlignment="1">
      <alignment horizontal="center"/>
    </xf>
    <xf numFmtId="0" fontId="86" fillId="3" borderId="29" xfId="0" applyFont="1" applyFill="1" applyBorder="1" applyAlignment="1">
      <alignment horizontal="center" wrapText="1"/>
    </xf>
    <xf numFmtId="3" fontId="86" fillId="3" borderId="37" xfId="0" applyNumberFormat="1" applyFont="1" applyFill="1" applyBorder="1" applyAlignment="1">
      <alignment horizontal="center"/>
    </xf>
    <xf numFmtId="3" fontId="86" fillId="3" borderId="66" xfId="0" applyNumberFormat="1" applyFont="1" applyFill="1" applyBorder="1" applyAlignment="1">
      <alignment horizontal="center"/>
    </xf>
    <xf numFmtId="10" fontId="86" fillId="3" borderId="66" xfId="0" applyNumberFormat="1" applyFont="1" applyFill="1" applyBorder="1" applyAlignment="1">
      <alignment horizontal="center"/>
    </xf>
    <xf numFmtId="10" fontId="86" fillId="3" borderId="36" xfId="0" applyNumberFormat="1" applyFont="1" applyFill="1" applyBorder="1" applyAlignment="1">
      <alignment horizontal="center"/>
    </xf>
    <xf numFmtId="3" fontId="86" fillId="3" borderId="116" xfId="0" applyNumberFormat="1" applyFont="1" applyFill="1" applyBorder="1" applyAlignment="1">
      <alignment horizontal="center"/>
    </xf>
    <xf numFmtId="9" fontId="86" fillId="3" borderId="66" xfId="0" applyNumberFormat="1" applyFont="1" applyFill="1" applyBorder="1" applyAlignment="1">
      <alignment horizontal="center"/>
    </xf>
    <xf numFmtId="10" fontId="86" fillId="3" borderId="117" xfId="0" applyNumberFormat="1" applyFont="1" applyFill="1" applyBorder="1" applyAlignment="1">
      <alignment horizontal="center"/>
    </xf>
    <xf numFmtId="3" fontId="86" fillId="0" borderId="37" xfId="0" applyNumberFormat="1" applyFont="1" applyBorder="1" applyAlignment="1">
      <alignment horizontal="center"/>
    </xf>
    <xf numFmtId="3" fontId="86" fillId="0" borderId="66" xfId="0" applyNumberFormat="1" applyFont="1" applyBorder="1" applyAlignment="1">
      <alignment horizontal="center"/>
    </xf>
    <xf numFmtId="10" fontId="86" fillId="0" borderId="66" xfId="0" applyNumberFormat="1" applyFont="1" applyBorder="1" applyAlignment="1">
      <alignment horizontal="center"/>
    </xf>
    <xf numFmtId="10" fontId="86" fillId="0" borderId="36" xfId="0" applyNumberFormat="1" applyFont="1" applyBorder="1" applyAlignment="1">
      <alignment horizontal="center"/>
    </xf>
    <xf numFmtId="3" fontId="86" fillId="0" borderId="116" xfId="0" applyNumberFormat="1" applyFont="1" applyBorder="1" applyAlignment="1">
      <alignment horizontal="center"/>
    </xf>
    <xf numFmtId="9" fontId="86" fillId="0" borderId="66" xfId="0" applyNumberFormat="1" applyFont="1" applyBorder="1" applyAlignment="1">
      <alignment horizontal="center"/>
    </xf>
    <xf numFmtId="10" fontId="86" fillId="0" borderId="117" xfId="0" applyNumberFormat="1" applyFont="1" applyBorder="1" applyAlignment="1">
      <alignment horizontal="center"/>
    </xf>
    <xf numFmtId="0" fontId="87" fillId="3" borderId="29" xfId="0" applyFont="1" applyFill="1" applyBorder="1" applyAlignment="1">
      <alignment horizontal="center" wrapText="1"/>
    </xf>
    <xf numFmtId="3" fontId="87" fillId="3" borderId="37" xfId="0" applyNumberFormat="1" applyFont="1" applyFill="1" applyBorder="1" applyAlignment="1">
      <alignment horizontal="center"/>
    </xf>
    <xf numFmtId="3" fontId="87" fillId="3" borderId="66" xfId="0" applyNumberFormat="1" applyFont="1" applyFill="1" applyBorder="1" applyAlignment="1">
      <alignment horizontal="center"/>
    </xf>
    <xf numFmtId="10" fontId="87" fillId="3" borderId="36" xfId="0" applyNumberFormat="1" applyFont="1" applyFill="1" applyBorder="1" applyAlignment="1">
      <alignment horizontal="center"/>
    </xf>
    <xf numFmtId="3" fontId="87" fillId="3" borderId="116" xfId="0" applyNumberFormat="1" applyFont="1" applyFill="1" applyBorder="1" applyAlignment="1">
      <alignment horizontal="center"/>
    </xf>
    <xf numFmtId="10" fontId="87" fillId="3" borderId="117" xfId="0" applyNumberFormat="1" applyFont="1" applyFill="1" applyBorder="1" applyAlignment="1">
      <alignment horizontal="center"/>
    </xf>
    <xf numFmtId="10" fontId="87" fillId="3" borderId="66" xfId="0" applyNumberFormat="1" applyFont="1" applyFill="1" applyBorder="1" applyAlignment="1">
      <alignment horizontal="center"/>
    </xf>
    <xf numFmtId="10" fontId="9" fillId="0" borderId="23" xfId="0" applyNumberFormat="1" applyFont="1" applyBorder="1" applyAlignment="1">
      <alignment horizontal="center"/>
    </xf>
    <xf numFmtId="10" fontId="9" fillId="0" borderId="48" xfId="0" applyNumberFormat="1" applyFont="1" applyBorder="1" applyAlignment="1">
      <alignment horizontal="center"/>
    </xf>
    <xf numFmtId="172" fontId="9" fillId="0" borderId="24" xfId="0" applyNumberFormat="1" applyFont="1" applyBorder="1" applyAlignment="1">
      <alignment horizontal="center"/>
    </xf>
    <xf numFmtId="172" fontId="9" fillId="0" borderId="23" xfId="0" applyNumberFormat="1" applyFont="1" applyBorder="1" applyAlignment="1">
      <alignment horizontal="center"/>
    </xf>
    <xf numFmtId="10" fontId="9" fillId="3" borderId="66" xfId="0" applyNumberFormat="1" applyFont="1" applyFill="1" applyBorder="1" applyAlignment="1">
      <alignment horizontal="center"/>
    </xf>
    <xf numFmtId="10" fontId="9" fillId="3" borderId="117" xfId="0" applyNumberFormat="1" applyFont="1" applyFill="1" applyBorder="1" applyAlignment="1">
      <alignment horizontal="center"/>
    </xf>
    <xf numFmtId="3" fontId="9" fillId="3" borderId="37" xfId="0" applyNumberFormat="1" applyFont="1" applyFill="1" applyBorder="1" applyAlignment="1">
      <alignment horizontal="center"/>
    </xf>
    <xf numFmtId="172" fontId="9" fillId="3" borderId="24" xfId="0" applyNumberFormat="1" applyFont="1" applyFill="1" applyBorder="1" applyAlignment="1">
      <alignment horizontal="center"/>
    </xf>
    <xf numFmtId="172" fontId="9" fillId="3" borderId="23" xfId="0" applyNumberFormat="1" applyFont="1" applyFill="1" applyBorder="1" applyAlignment="1">
      <alignment horizontal="center"/>
    </xf>
    <xf numFmtId="10" fontId="9" fillId="3" borderId="23" xfId="0" applyNumberFormat="1" applyFont="1" applyFill="1" applyBorder="1" applyAlignment="1">
      <alignment horizontal="center"/>
    </xf>
    <xf numFmtId="0" fontId="9" fillId="0" borderId="66" xfId="0" applyFont="1" applyBorder="1" applyAlignment="1">
      <alignment horizontal="center"/>
    </xf>
    <xf numFmtId="10" fontId="9" fillId="0" borderId="66" xfId="0" applyNumberFormat="1" applyFont="1" applyBorder="1" applyAlignment="1">
      <alignment horizontal="center"/>
    </xf>
    <xf numFmtId="0" fontId="1" fillId="0" borderId="66" xfId="0" applyFont="1" applyBorder="1"/>
    <xf numFmtId="10" fontId="9" fillId="0" borderId="117" xfId="0" applyNumberFormat="1" applyFont="1" applyBorder="1" applyAlignment="1">
      <alignment horizontal="center"/>
    </xf>
    <xf numFmtId="0" fontId="9" fillId="0" borderId="37" xfId="0" applyFont="1" applyBorder="1" applyAlignment="1">
      <alignment horizontal="center"/>
    </xf>
    <xf numFmtId="172" fontId="9" fillId="0" borderId="66" xfId="0" applyNumberFormat="1" applyFont="1" applyBorder="1" applyAlignment="1">
      <alignment horizontal="center" vertical="center"/>
    </xf>
    <xf numFmtId="10" fontId="36" fillId="3" borderId="66" xfId="0" applyNumberFormat="1" applyFont="1" applyFill="1" applyBorder="1" applyAlignment="1">
      <alignment horizontal="center"/>
    </xf>
    <xf numFmtId="10" fontId="36" fillId="3" borderId="117" xfId="0" applyNumberFormat="1" applyFont="1" applyFill="1" applyBorder="1" applyAlignment="1">
      <alignment horizontal="center"/>
    </xf>
    <xf numFmtId="172" fontId="36" fillId="3" borderId="24" xfId="0" applyNumberFormat="1" applyFont="1" applyFill="1" applyBorder="1" applyAlignment="1">
      <alignment horizontal="center"/>
    </xf>
    <xf numFmtId="172" fontId="36" fillId="3" borderId="23" xfId="0" applyNumberFormat="1" applyFont="1" applyFill="1" applyBorder="1" applyAlignment="1">
      <alignment horizontal="center"/>
    </xf>
    <xf numFmtId="10" fontId="36" fillId="3" borderId="23" xfId="0" applyNumberFormat="1" applyFont="1" applyFill="1" applyBorder="1" applyAlignment="1">
      <alignment horizontal="center"/>
    </xf>
    <xf numFmtId="10" fontId="9" fillId="5" borderId="13" xfId="0" applyNumberFormat="1" applyFont="1" applyFill="1" applyBorder="1" applyAlignment="1">
      <alignment horizontal="center"/>
    </xf>
    <xf numFmtId="172" fontId="9" fillId="5" borderId="1" xfId="0" applyNumberFormat="1" applyFont="1" applyFill="1" applyBorder="1" applyAlignment="1">
      <alignment horizontal="center"/>
    </xf>
    <xf numFmtId="10" fontId="9" fillId="3" borderId="19" xfId="0" applyNumberFormat="1" applyFont="1" applyFill="1" applyBorder="1" applyAlignment="1">
      <alignment horizontal="center"/>
    </xf>
    <xf numFmtId="172" fontId="9" fillId="3" borderId="18" xfId="0" applyNumberFormat="1" applyFont="1" applyFill="1" applyBorder="1" applyAlignment="1">
      <alignment horizontal="center"/>
    </xf>
    <xf numFmtId="3" fontId="9" fillId="5" borderId="18" xfId="0" applyNumberFormat="1" applyFont="1" applyFill="1" applyBorder="1" applyAlignment="1">
      <alignment horizontal="center"/>
    </xf>
    <xf numFmtId="10" fontId="9" fillId="5" borderId="19" xfId="0" applyNumberFormat="1" applyFont="1" applyFill="1" applyBorder="1" applyAlignment="1">
      <alignment horizontal="center"/>
    </xf>
    <xf numFmtId="172" fontId="9" fillId="5" borderId="18" xfId="0" applyNumberFormat="1" applyFont="1" applyFill="1" applyBorder="1" applyAlignment="1">
      <alignment horizontal="center"/>
    </xf>
    <xf numFmtId="3" fontId="9" fillId="3" borderId="1" xfId="0" applyNumberFormat="1" applyFont="1" applyFill="1" applyBorder="1" applyAlignment="1">
      <alignment horizontal="center"/>
    </xf>
    <xf numFmtId="169" fontId="9" fillId="5" borderId="19" xfId="0" applyNumberFormat="1" applyFont="1" applyFill="1" applyBorder="1" applyAlignment="1">
      <alignment horizontal="center"/>
    </xf>
    <xf numFmtId="169" fontId="9" fillId="3" borderId="19" xfId="0" applyNumberFormat="1" applyFont="1" applyFill="1" applyBorder="1" applyAlignment="1">
      <alignment horizontal="center"/>
    </xf>
    <xf numFmtId="9" fontId="9" fillId="3" borderId="18" xfId="0" applyNumberFormat="1" applyFont="1" applyFill="1" applyBorder="1" applyAlignment="1">
      <alignment horizontal="center"/>
    </xf>
    <xf numFmtId="172" fontId="36" fillId="3" borderId="18" xfId="0" applyNumberFormat="1" applyFont="1" applyFill="1" applyBorder="1" applyAlignment="1">
      <alignment horizontal="center"/>
    </xf>
    <xf numFmtId="166" fontId="9" fillId="0" borderId="118" xfId="0" applyNumberFormat="1" applyFont="1" applyBorder="1" applyAlignment="1">
      <alignment horizontal="center" vertical="center" wrapText="1"/>
    </xf>
    <xf numFmtId="3" fontId="9" fillId="0" borderId="24" xfId="0" applyNumberFormat="1" applyFont="1" applyBorder="1" applyAlignment="1">
      <alignment horizontal="center" wrapText="1"/>
    </xf>
    <xf numFmtId="0" fontId="88" fillId="5" borderId="0" xfId="0" applyFont="1" applyFill="1" applyAlignment="1">
      <alignment wrapText="1"/>
    </xf>
    <xf numFmtId="0" fontId="88" fillId="0" borderId="0" xfId="0" applyFont="1" applyAlignment="1">
      <alignment wrapText="1"/>
    </xf>
    <xf numFmtId="2" fontId="9" fillId="3" borderId="18" xfId="0" applyNumberFormat="1" applyFont="1" applyFill="1" applyBorder="1" applyAlignment="1">
      <alignment horizontal="center" wrapText="1"/>
    </xf>
    <xf numFmtId="0" fontId="76" fillId="9" borderId="0" xfId="0" applyFont="1" applyFill="1" applyAlignment="1">
      <alignment vertical="top" wrapText="1"/>
    </xf>
    <xf numFmtId="0" fontId="14" fillId="9" borderId="0" xfId="0" applyFont="1" applyFill="1"/>
    <xf numFmtId="0" fontId="6" fillId="2" borderId="52" xfId="0" applyFont="1" applyFill="1" applyBorder="1" applyAlignment="1">
      <alignment wrapText="1"/>
    </xf>
    <xf numFmtId="169" fontId="9" fillId="0" borderId="1" xfId="0" applyNumberFormat="1" applyFont="1" applyBorder="1" applyAlignment="1">
      <alignment horizontal="left" wrapText="1"/>
    </xf>
    <xf numFmtId="169" fontId="9" fillId="0" borderId="1" xfId="0" applyNumberFormat="1" applyFont="1" applyBorder="1" applyAlignment="1">
      <alignment horizontal="left" vertical="center" wrapText="1"/>
    </xf>
    <xf numFmtId="0" fontId="49" fillId="9" borderId="0" xfId="0" applyFont="1" applyFill="1" applyAlignment="1">
      <alignment vertical="center" wrapText="1"/>
    </xf>
    <xf numFmtId="0" fontId="4" fillId="9" borderId="0" xfId="0" applyFont="1" applyFill="1" applyAlignment="1">
      <alignment vertical="center" wrapText="1"/>
    </xf>
    <xf numFmtId="0" fontId="14" fillId="9" borderId="0" xfId="0" applyFont="1" applyFill="1" applyAlignment="1">
      <alignment vertical="center"/>
    </xf>
    <xf numFmtId="0" fontId="49" fillId="9" borderId="0" xfId="0" applyFont="1" applyFill="1" applyAlignment="1">
      <alignment vertical="top" wrapText="1"/>
    </xf>
    <xf numFmtId="0" fontId="49" fillId="9" borderId="0" xfId="0" applyFont="1" applyFill="1" applyAlignment="1">
      <alignment wrapText="1"/>
    </xf>
    <xf numFmtId="169" fontId="26" fillId="5" borderId="1" xfId="0" applyNumberFormat="1" applyFont="1" applyFill="1" applyBorder="1" applyAlignment="1">
      <alignment horizontal="left" wrapText="1"/>
    </xf>
    <xf numFmtId="169" fontId="9" fillId="3" borderId="1" xfId="0" applyNumberFormat="1" applyFont="1" applyFill="1" applyBorder="1" applyAlignment="1">
      <alignment horizontal="left" wrapText="1"/>
    </xf>
    <xf numFmtId="0" fontId="33" fillId="9" borderId="41" xfId="0" applyFont="1" applyFill="1" applyBorder="1" applyAlignment="1">
      <alignment vertical="top" wrapText="1"/>
    </xf>
    <xf numFmtId="4" fontId="9" fillId="3" borderId="18" xfId="0" applyNumberFormat="1" applyFont="1" applyFill="1" applyBorder="1" applyAlignment="1">
      <alignment horizontal="center" wrapText="1"/>
    </xf>
    <xf numFmtId="0" fontId="9" fillId="0" borderId="24" xfId="0" applyFont="1" applyBorder="1" applyAlignment="1">
      <alignment wrapText="1"/>
    </xf>
    <xf numFmtId="3" fontId="9" fillId="0" borderId="120" xfId="0" applyNumberFormat="1" applyFont="1" applyBorder="1" applyAlignment="1">
      <alignment horizontal="center" wrapText="1"/>
    </xf>
    <xf numFmtId="3" fontId="36" fillId="0" borderId="121" xfId="0" applyNumberFormat="1" applyFont="1" applyBorder="1" applyAlignment="1">
      <alignment horizontal="center" wrapText="1"/>
    </xf>
    <xf numFmtId="3" fontId="9" fillId="0" borderId="122" xfId="0" applyNumberFormat="1" applyFont="1" applyBorder="1" applyAlignment="1">
      <alignment horizontal="center" wrapText="1"/>
    </xf>
    <xf numFmtId="3" fontId="36" fillId="0" borderId="120" xfId="0" applyNumberFormat="1" applyFont="1" applyBorder="1" applyAlignment="1">
      <alignment horizontal="center" wrapText="1"/>
    </xf>
    <xf numFmtId="3" fontId="9" fillId="0" borderId="66" xfId="0" applyNumberFormat="1" applyFont="1" applyBorder="1" applyAlignment="1">
      <alignment horizontal="center" wrapText="1"/>
    </xf>
    <xf numFmtId="3" fontId="36" fillId="0" borderId="117" xfId="0" applyNumberFormat="1" applyFont="1" applyBorder="1" applyAlignment="1">
      <alignment horizontal="center" wrapText="1"/>
    </xf>
    <xf numFmtId="3" fontId="9" fillId="0" borderId="37" xfId="0" applyNumberFormat="1" applyFont="1" applyBorder="1" applyAlignment="1">
      <alignment horizontal="center" wrapText="1"/>
    </xf>
    <xf numFmtId="10" fontId="36" fillId="0" borderId="117" xfId="0" applyNumberFormat="1" applyFont="1" applyBorder="1" applyAlignment="1">
      <alignment horizontal="center"/>
    </xf>
    <xf numFmtId="10" fontId="9" fillId="0" borderId="37" xfId="0" applyNumberFormat="1" applyFont="1" applyBorder="1" applyAlignment="1">
      <alignment horizontal="center"/>
    </xf>
    <xf numFmtId="10" fontId="36" fillId="0" borderId="120" xfId="0" applyNumberFormat="1" applyFont="1" applyBorder="1" applyAlignment="1">
      <alignment horizontal="center" wrapText="1"/>
    </xf>
    <xf numFmtId="0" fontId="9" fillId="3" borderId="122" xfId="0" applyFont="1" applyFill="1" applyBorder="1" applyAlignment="1">
      <alignment wrapText="1"/>
    </xf>
    <xf numFmtId="3" fontId="36" fillId="3" borderId="19" xfId="0" applyNumberFormat="1" applyFont="1" applyFill="1" applyBorder="1" applyAlignment="1">
      <alignment horizontal="center" wrapText="1"/>
    </xf>
    <xf numFmtId="0" fontId="9" fillId="0" borderId="122" xfId="0" applyFont="1" applyBorder="1" applyAlignment="1">
      <alignment wrapText="1"/>
    </xf>
    <xf numFmtId="3" fontId="36" fillId="5" borderId="18" xfId="0" applyNumberFormat="1" applyFont="1" applyFill="1" applyBorder="1" applyAlignment="1">
      <alignment horizontal="center" wrapText="1"/>
    </xf>
    <xf numFmtId="9" fontId="9" fillId="0" borderId="66" xfId="0" applyNumberFormat="1" applyFont="1" applyBorder="1" applyAlignment="1">
      <alignment horizontal="center"/>
    </xf>
    <xf numFmtId="10" fontId="36" fillId="0" borderId="66" xfId="0" applyNumberFormat="1" applyFont="1" applyBorder="1" applyAlignment="1">
      <alignment horizontal="center"/>
    </xf>
    <xf numFmtId="0" fontId="36" fillId="3" borderId="122" xfId="0" applyFont="1" applyFill="1" applyBorder="1" applyAlignment="1">
      <alignment wrapText="1"/>
    </xf>
    <xf numFmtId="9" fontId="36" fillId="3" borderId="18" xfId="0" applyNumberFormat="1" applyFont="1" applyFill="1" applyBorder="1" applyAlignment="1">
      <alignment horizontal="center"/>
    </xf>
    <xf numFmtId="0" fontId="89" fillId="0" borderId="0" xfId="0" applyFont="1" applyAlignment="1">
      <alignment wrapText="1"/>
    </xf>
    <xf numFmtId="0" fontId="2" fillId="2" borderId="65" xfId="0" applyFont="1" applyFill="1" applyBorder="1"/>
    <xf numFmtId="0" fontId="6" fillId="2" borderId="65" xfId="0" applyFont="1" applyFill="1" applyBorder="1" applyAlignment="1">
      <alignment horizontal="center"/>
    </xf>
    <xf numFmtId="0" fontId="58" fillId="0" borderId="1" xfId="0" applyFont="1" applyBorder="1"/>
    <xf numFmtId="9" fontId="58" fillId="0" borderId="1" xfId="0" applyNumberFormat="1" applyFont="1" applyBorder="1"/>
    <xf numFmtId="0" fontId="58" fillId="0" borderId="18" xfId="0" applyFont="1" applyBorder="1"/>
    <xf numFmtId="9" fontId="58" fillId="0" borderId="18" xfId="0" applyNumberFormat="1" applyFont="1" applyBorder="1"/>
    <xf numFmtId="9" fontId="9" fillId="0" borderId="18" xfId="0" applyNumberFormat="1" applyFont="1" applyBorder="1" applyAlignment="1">
      <alignment horizontal="center" wrapText="1"/>
    </xf>
    <xf numFmtId="0" fontId="90" fillId="0" borderId="0" xfId="0" applyFont="1" applyAlignment="1">
      <alignment wrapText="1"/>
    </xf>
    <xf numFmtId="0" fontId="6" fillId="4" borderId="26" xfId="0" applyFont="1" applyFill="1" applyBorder="1" applyAlignment="1">
      <alignment horizontal="left" wrapText="1"/>
    </xf>
    <xf numFmtId="0" fontId="6" fillId="2" borderId="1" xfId="0" applyFont="1" applyFill="1" applyBorder="1" applyAlignment="1">
      <alignment horizontal="center" wrapText="1"/>
    </xf>
    <xf numFmtId="0" fontId="6" fillId="2" borderId="123" xfId="0" applyFont="1" applyFill="1" applyBorder="1" applyAlignment="1">
      <alignment horizontal="center" wrapText="1"/>
    </xf>
    <xf numFmtId="0" fontId="6" fillId="2" borderId="124" xfId="0" applyFont="1" applyFill="1" applyBorder="1" applyAlignment="1">
      <alignment horizontal="center" wrapText="1"/>
    </xf>
    <xf numFmtId="9" fontId="9" fillId="3" borderId="1" xfId="0" applyNumberFormat="1" applyFont="1" applyFill="1" applyBorder="1" applyAlignment="1">
      <alignment horizontal="center" vertical="center" wrapText="1"/>
    </xf>
    <xf numFmtId="9" fontId="9" fillId="5" borderId="1" xfId="0" applyNumberFormat="1" applyFont="1" applyFill="1" applyBorder="1" applyAlignment="1">
      <alignment horizontal="center" vertical="center" wrapText="1"/>
    </xf>
    <xf numFmtId="0" fontId="54" fillId="5" borderId="0" xfId="0" applyFont="1" applyFill="1" applyAlignment="1">
      <alignment vertical="top" wrapText="1"/>
    </xf>
    <xf numFmtId="0" fontId="39" fillId="2" borderId="0" xfId="0" applyFont="1" applyFill="1" applyAlignment="1">
      <alignment vertical="center" wrapText="1"/>
    </xf>
    <xf numFmtId="0" fontId="1" fillId="5" borderId="0" xfId="0" applyFont="1" applyFill="1" applyAlignment="1">
      <alignment vertical="center" wrapText="1"/>
    </xf>
    <xf numFmtId="10" fontId="1" fillId="0" borderId="0" xfId="0" applyNumberFormat="1" applyFont="1" applyAlignment="1">
      <alignment vertical="center"/>
    </xf>
    <xf numFmtId="0" fontId="70" fillId="0" borderId="0" xfId="0" applyFont="1" applyAlignment="1">
      <alignment wrapText="1"/>
    </xf>
    <xf numFmtId="0" fontId="54" fillId="0" borderId="0" xfId="0" applyFont="1" applyAlignment="1">
      <alignment wrapText="1"/>
    </xf>
    <xf numFmtId="0" fontId="39" fillId="2" borderId="0" xfId="0" applyFont="1" applyFill="1" applyAlignment="1">
      <alignment wrapText="1"/>
    </xf>
    <xf numFmtId="0" fontId="39" fillId="2" borderId="0" xfId="0" applyFont="1" applyFill="1" applyAlignment="1">
      <alignment horizontal="center" wrapText="1"/>
    </xf>
    <xf numFmtId="0" fontId="3" fillId="2" borderId="0" xfId="0" applyFont="1" applyFill="1" applyAlignment="1">
      <alignment wrapText="1"/>
    </xf>
    <xf numFmtId="0" fontId="3" fillId="2" borderId="0" xfId="0" applyFont="1" applyFill="1" applyAlignment="1">
      <alignment horizontal="center" wrapText="1"/>
    </xf>
    <xf numFmtId="4" fontId="9" fillId="0" borderId="15" xfId="0" applyNumberFormat="1" applyFont="1" applyBorder="1" applyAlignment="1">
      <alignment horizontal="center" wrapText="1"/>
    </xf>
    <xf numFmtId="4" fontId="9" fillId="3" borderId="16" xfId="0" applyNumberFormat="1" applyFont="1" applyFill="1" applyBorder="1" applyAlignment="1">
      <alignment horizontal="center" wrapText="1"/>
    </xf>
    <xf numFmtId="4" fontId="9" fillId="3" borderId="3" xfId="0" applyNumberFormat="1" applyFont="1" applyFill="1" applyBorder="1" applyAlignment="1">
      <alignment horizontal="center" wrapText="1"/>
    </xf>
    <xf numFmtId="4" fontId="36" fillId="0" borderId="19" xfId="0" applyNumberFormat="1" applyFont="1" applyBorder="1" applyAlignment="1">
      <alignment horizontal="center" wrapText="1"/>
    </xf>
    <xf numFmtId="4" fontId="36" fillId="0" borderId="18" xfId="0" applyNumberFormat="1" applyFont="1" applyBorder="1" applyAlignment="1">
      <alignment horizontal="center" wrapText="1"/>
    </xf>
    <xf numFmtId="0" fontId="91" fillId="0" borderId="0" xfId="0" applyFont="1"/>
    <xf numFmtId="0" fontId="54" fillId="0" borderId="0" xfId="0" applyFont="1" applyAlignment="1">
      <alignment vertical="top" wrapText="1"/>
    </xf>
    <xf numFmtId="0" fontId="92" fillId="0" borderId="0" xfId="0" applyFont="1"/>
    <xf numFmtId="0" fontId="38" fillId="0" borderId="0" xfId="0" applyFont="1" applyAlignment="1">
      <alignment wrapText="1"/>
    </xf>
    <xf numFmtId="0" fontId="93" fillId="0" borderId="0" xfId="0" applyFont="1"/>
    <xf numFmtId="0" fontId="94" fillId="0" borderId="0" xfId="0" applyFont="1" applyAlignment="1">
      <alignment wrapText="1"/>
    </xf>
    <xf numFmtId="0" fontId="9" fillId="0" borderId="41" xfId="0" applyFont="1" applyBorder="1" applyAlignment="1">
      <alignment vertical="top" wrapText="1"/>
    </xf>
    <xf numFmtId="0" fontId="9" fillId="0" borderId="2" xfId="0" applyFont="1" applyBorder="1" applyAlignment="1">
      <alignment vertical="top" wrapText="1"/>
    </xf>
    <xf numFmtId="0" fontId="9" fillId="5" borderId="23" xfId="0" applyFont="1" applyFill="1" applyBorder="1" applyAlignment="1">
      <alignment horizontal="center"/>
    </xf>
    <xf numFmtId="0" fontId="70" fillId="0" borderId="0" xfId="0" applyFont="1"/>
    <xf numFmtId="4" fontId="1" fillId="5" borderId="0" xfId="0" applyNumberFormat="1" applyFont="1" applyFill="1" applyAlignment="1">
      <alignment horizontal="right" wrapText="1"/>
    </xf>
    <xf numFmtId="0" fontId="45" fillId="5" borderId="0" xfId="0" applyFont="1" applyFill="1" applyAlignment="1">
      <alignment wrapText="1"/>
    </xf>
    <xf numFmtId="0" fontId="9" fillId="0" borderId="41" xfId="0" applyFont="1" applyBorder="1" applyAlignment="1">
      <alignment wrapText="1"/>
    </xf>
    <xf numFmtId="0" fontId="6" fillId="4" borderId="34" xfId="0" applyFont="1" applyFill="1" applyBorder="1" applyAlignment="1">
      <alignment wrapText="1"/>
    </xf>
    <xf numFmtId="0" fontId="6" fillId="4" borderId="34" xfId="0" applyFont="1" applyFill="1" applyBorder="1" applyAlignment="1">
      <alignment horizontal="left" wrapText="1"/>
    </xf>
    <xf numFmtId="3" fontId="9" fillId="0" borderId="1" xfId="0" applyNumberFormat="1" applyFont="1" applyBorder="1" applyAlignment="1">
      <alignment horizontal="left" vertical="center" wrapText="1"/>
    </xf>
    <xf numFmtId="3" fontId="9" fillId="0" borderId="18" xfId="0" applyNumberFormat="1" applyFont="1" applyBorder="1" applyAlignment="1">
      <alignment horizontal="left" vertical="center"/>
    </xf>
    <xf numFmtId="3" fontId="9" fillId="0" borderId="18" xfId="0" applyNumberFormat="1" applyFont="1" applyBorder="1" applyAlignment="1">
      <alignment horizontal="left" vertical="center" wrapText="1"/>
    </xf>
    <xf numFmtId="0" fontId="9" fillId="5" borderId="41" xfId="0" applyFont="1" applyFill="1" applyBorder="1" applyAlignment="1">
      <alignment wrapText="1"/>
    </xf>
    <xf numFmtId="0" fontId="9" fillId="5" borderId="42" xfId="0" applyFont="1" applyFill="1" applyBorder="1" applyAlignment="1">
      <alignment wrapText="1"/>
    </xf>
    <xf numFmtId="0" fontId="9" fillId="0" borderId="32" xfId="0" applyFont="1" applyBorder="1" applyAlignment="1">
      <alignment wrapText="1"/>
    </xf>
    <xf numFmtId="0" fontId="9" fillId="0" borderId="33" xfId="0" applyFont="1" applyBorder="1" applyAlignment="1">
      <alignment wrapText="1"/>
    </xf>
    <xf numFmtId="0" fontId="96" fillId="0" borderId="0" xfId="0" applyFont="1" applyAlignment="1">
      <alignment wrapText="1"/>
    </xf>
    <xf numFmtId="0" fontId="1" fillId="2" borderId="44" xfId="0" applyFont="1" applyFill="1" applyBorder="1" applyAlignment="1">
      <alignment vertical="center"/>
    </xf>
    <xf numFmtId="0" fontId="45" fillId="5" borderId="0" xfId="0" applyFont="1" applyFill="1" applyAlignment="1">
      <alignment vertical="center" wrapText="1"/>
    </xf>
    <xf numFmtId="0" fontId="38" fillId="5" borderId="0" xfId="0" applyFont="1" applyFill="1" applyAlignment="1">
      <alignment wrapText="1"/>
    </xf>
    <xf numFmtId="4" fontId="9" fillId="0" borderId="1" xfId="0" applyNumberFormat="1" applyFont="1" applyBorder="1" applyAlignment="1">
      <alignment horizontal="right" wrapText="1"/>
    </xf>
    <xf numFmtId="0" fontId="45" fillId="0" borderId="0" xfId="0" applyFont="1" applyAlignment="1">
      <alignment wrapText="1"/>
    </xf>
    <xf numFmtId="4" fontId="9" fillId="3" borderId="1" xfId="0" applyNumberFormat="1" applyFont="1" applyFill="1" applyBorder="1" applyAlignment="1">
      <alignment horizontal="right" wrapText="1"/>
    </xf>
    <xf numFmtId="0" fontId="45" fillId="9" borderId="0" xfId="0" applyFont="1" applyFill="1" applyAlignment="1">
      <alignment wrapText="1"/>
    </xf>
    <xf numFmtId="0" fontId="9" fillId="3" borderId="1" xfId="0" applyFont="1" applyFill="1" applyBorder="1" applyAlignment="1">
      <alignment horizontal="right" wrapText="1"/>
    </xf>
    <xf numFmtId="4" fontId="36" fillId="3" borderId="1" xfId="0" applyNumberFormat="1" applyFont="1" applyFill="1" applyBorder="1" applyAlignment="1">
      <alignment horizontal="right" wrapText="1"/>
    </xf>
    <xf numFmtId="0" fontId="97" fillId="0" borderId="0" xfId="0" applyFont="1" applyAlignment="1">
      <alignment wrapText="1"/>
    </xf>
    <xf numFmtId="4" fontId="36" fillId="0" borderId="1" xfId="0" applyNumberFormat="1" applyFont="1" applyBorder="1" applyAlignment="1">
      <alignment horizontal="right" wrapText="1"/>
    </xf>
    <xf numFmtId="4" fontId="36" fillId="0" borderId="24" xfId="0" applyNumberFormat="1" applyFont="1" applyBorder="1" applyAlignment="1">
      <alignment horizontal="right" wrapText="1"/>
    </xf>
    <xf numFmtId="0" fontId="9" fillId="0" borderId="42" xfId="0" applyFont="1" applyBorder="1" applyAlignment="1">
      <alignment vertical="top" wrapText="1"/>
    </xf>
    <xf numFmtId="0" fontId="9" fillId="0" borderId="33" xfId="0" applyFont="1" applyBorder="1" applyAlignment="1">
      <alignment vertical="top" wrapText="1"/>
    </xf>
    <xf numFmtId="0" fontId="36" fillId="0" borderId="1" xfId="0" applyFont="1" applyBorder="1" applyAlignment="1">
      <alignment horizontal="center" wrapText="1"/>
    </xf>
    <xf numFmtId="0" fontId="36" fillId="0" borderId="24" xfId="0" applyFont="1" applyBorder="1" applyAlignment="1">
      <alignment horizontal="center" wrapText="1"/>
    </xf>
    <xf numFmtId="0" fontId="9" fillId="0" borderId="43" xfId="0" applyFont="1" applyBorder="1" applyAlignment="1">
      <alignment vertical="center" wrapText="1"/>
    </xf>
    <xf numFmtId="0" fontId="9" fillId="0" borderId="32" xfId="0" applyFont="1" applyBorder="1" applyAlignment="1">
      <alignment vertical="center" wrapText="1"/>
    </xf>
    <xf numFmtId="0" fontId="9" fillId="0" borderId="33" xfId="0" applyFont="1" applyBorder="1" applyAlignment="1">
      <alignment vertical="center" wrapText="1"/>
    </xf>
    <xf numFmtId="9" fontId="9" fillId="0" borderId="24" xfId="0" applyNumberFormat="1" applyFont="1" applyBorder="1" applyAlignment="1">
      <alignment horizontal="center" wrapText="1"/>
    </xf>
    <xf numFmtId="3" fontId="9" fillId="3" borderId="24" xfId="0" applyNumberFormat="1" applyFont="1" applyFill="1" applyBorder="1" applyAlignment="1">
      <alignment horizontal="center" wrapText="1"/>
    </xf>
    <xf numFmtId="0" fontId="18" fillId="0" borderId="2" xfId="0" applyFont="1" applyBorder="1"/>
    <xf numFmtId="0" fontId="18" fillId="0" borderId="28" xfId="0" applyFont="1" applyBorder="1"/>
    <xf numFmtId="0" fontId="18" fillId="0" borderId="41" xfId="0" applyFont="1" applyBorder="1"/>
    <xf numFmtId="0" fontId="18" fillId="0" borderId="42" xfId="0" applyFont="1" applyBorder="1"/>
    <xf numFmtId="0" fontId="6" fillId="2" borderId="113" xfId="0" applyFont="1" applyFill="1" applyBorder="1"/>
    <xf numFmtId="0" fontId="7" fillId="2" borderId="113" xfId="0" applyFont="1" applyFill="1" applyBorder="1"/>
    <xf numFmtId="0" fontId="0" fillId="10" borderId="0" xfId="0" applyFill="1"/>
    <xf numFmtId="0" fontId="0" fillId="11" borderId="0" xfId="0" applyFill="1"/>
    <xf numFmtId="0" fontId="4" fillId="11" borderId="0" xfId="0" applyFont="1" applyFill="1"/>
    <xf numFmtId="0" fontId="6" fillId="12" borderId="2" xfId="0" applyFont="1" applyFill="1" applyBorder="1" applyAlignment="1">
      <alignment vertical="top"/>
    </xf>
    <xf numFmtId="0" fontId="1" fillId="12" borderId="0" xfId="0" applyFont="1" applyFill="1"/>
    <xf numFmtId="0" fontId="6" fillId="12" borderId="0" xfId="0" applyFont="1" applyFill="1"/>
    <xf numFmtId="0" fontId="1" fillId="11" borderId="0" xfId="0" applyFont="1" applyFill="1" applyAlignment="1">
      <alignment vertical="top"/>
    </xf>
    <xf numFmtId="0" fontId="1" fillId="11" borderId="0" xfId="0" applyFont="1" applyFill="1"/>
    <xf numFmtId="0" fontId="9" fillId="11" borderId="0" xfId="0" applyFont="1" applyFill="1"/>
    <xf numFmtId="0" fontId="9" fillId="11" borderId="0" xfId="0" applyFont="1" applyFill="1" applyAlignment="1">
      <alignment horizontal="left"/>
    </xf>
    <xf numFmtId="0" fontId="109" fillId="3" borderId="14" xfId="0" applyFont="1" applyFill="1" applyBorder="1" applyAlignment="1">
      <alignment vertical="center" wrapText="1"/>
    </xf>
    <xf numFmtId="0" fontId="109" fillId="0" borderId="14" xfId="0" applyFont="1" applyBorder="1" applyAlignment="1">
      <alignment vertical="center" wrapText="1"/>
    </xf>
    <xf numFmtId="0" fontId="109" fillId="3" borderId="11" xfId="0" applyFont="1" applyFill="1" applyBorder="1" applyAlignment="1">
      <alignment vertical="center" wrapText="1"/>
    </xf>
    <xf numFmtId="0" fontId="112" fillId="2" borderId="0" xfId="0" applyFont="1" applyFill="1"/>
    <xf numFmtId="0" fontId="110" fillId="2" borderId="0" xfId="0" applyFont="1" applyFill="1"/>
    <xf numFmtId="0" fontId="110" fillId="2" borderId="113" xfId="0" applyFont="1" applyFill="1" applyBorder="1"/>
    <xf numFmtId="0" fontId="111" fillId="2" borderId="113" xfId="0" applyFont="1" applyFill="1" applyBorder="1"/>
    <xf numFmtId="0" fontId="109" fillId="0" borderId="113" xfId="0" applyFont="1" applyBorder="1" applyAlignment="1">
      <alignment vertical="center" wrapText="1"/>
    </xf>
    <xf numFmtId="0" fontId="109" fillId="0" borderId="56" xfId="0" applyFont="1" applyBorder="1" applyAlignment="1">
      <alignment vertical="center" wrapText="1"/>
    </xf>
    <xf numFmtId="0" fontId="0" fillId="0" borderId="0" xfId="0" applyAlignment="1">
      <alignment vertical="top"/>
    </xf>
    <xf numFmtId="0" fontId="33" fillId="0" borderId="0" xfId="0" applyFont="1" applyAlignment="1">
      <alignment horizontal="center" vertical="top" wrapText="1"/>
    </xf>
    <xf numFmtId="0" fontId="33" fillId="0" borderId="0" xfId="0" applyFont="1" applyAlignment="1">
      <alignment horizontal="center" vertical="top"/>
    </xf>
    <xf numFmtId="0" fontId="118" fillId="0" borderId="0" xfId="0" applyFont="1"/>
    <xf numFmtId="0" fontId="116" fillId="0" borderId="0" xfId="0" applyFont="1"/>
    <xf numFmtId="0" fontId="116" fillId="0" borderId="40" xfId="0" applyFont="1" applyBorder="1"/>
    <xf numFmtId="0" fontId="109" fillId="3" borderId="1" xfId="0" applyFont="1" applyFill="1" applyBorder="1"/>
    <xf numFmtId="0" fontId="120" fillId="0" borderId="0" xfId="0" applyFont="1"/>
    <xf numFmtId="0" fontId="116" fillId="0" borderId="0" xfId="0" applyFont="1" applyAlignment="1">
      <alignment vertical="top"/>
    </xf>
    <xf numFmtId="0" fontId="116" fillId="5" borderId="41" xfId="0" applyFont="1" applyFill="1" applyBorder="1" applyAlignment="1">
      <alignment vertical="top"/>
    </xf>
    <xf numFmtId="10" fontId="9" fillId="15" borderId="18" xfId="0" applyNumberFormat="1" applyFont="1" applyFill="1" applyBorder="1" applyAlignment="1">
      <alignment horizontal="center" vertical="center"/>
    </xf>
    <xf numFmtId="10" fontId="9" fillId="15" borderId="18" xfId="0" applyNumberFormat="1" applyFont="1" applyFill="1" applyBorder="1" applyAlignment="1">
      <alignment horizontal="center" vertical="center" wrapText="1"/>
    </xf>
    <xf numFmtId="0" fontId="121" fillId="2" borderId="0" xfId="0" applyFont="1" applyFill="1"/>
    <xf numFmtId="0" fontId="114" fillId="2" borderId="0" xfId="0" applyFont="1" applyFill="1"/>
    <xf numFmtId="0" fontId="118" fillId="0" borderId="0" xfId="0" applyFont="1" applyAlignment="1">
      <alignment vertical="top"/>
    </xf>
    <xf numFmtId="0" fontId="116" fillId="0" borderId="0" xfId="0" applyFont="1" applyAlignment="1">
      <alignment horizontal="left"/>
    </xf>
    <xf numFmtId="0" fontId="2" fillId="2" borderId="113" xfId="0" applyFont="1" applyFill="1" applyBorder="1"/>
    <xf numFmtId="0" fontId="109" fillId="0" borderId="1" xfId="0" applyFont="1" applyBorder="1" applyAlignment="1">
      <alignment horizontal="left" vertical="center"/>
    </xf>
    <xf numFmtId="0" fontId="109" fillId="3" borderId="1" xfId="0" applyFont="1" applyFill="1" applyBorder="1" applyAlignment="1">
      <alignment horizontal="left" vertical="center" wrapText="1"/>
    </xf>
    <xf numFmtId="0" fontId="116" fillId="5" borderId="0" xfId="0" applyFont="1" applyFill="1" applyAlignment="1">
      <alignment vertical="center"/>
    </xf>
    <xf numFmtId="0" fontId="116" fillId="5" borderId="0" xfId="0" applyFont="1" applyFill="1"/>
    <xf numFmtId="4" fontId="116" fillId="0" borderId="0" xfId="0" applyNumberFormat="1" applyFont="1"/>
    <xf numFmtId="4" fontId="116" fillId="5" borderId="106" xfId="0" applyNumberFormat="1" applyFont="1" applyFill="1" applyBorder="1" applyAlignment="1">
      <alignment vertical="top"/>
    </xf>
    <xf numFmtId="4" fontId="109" fillId="0" borderId="29" xfId="0" applyNumberFormat="1" applyFont="1" applyBorder="1" applyAlignment="1">
      <alignment wrapText="1"/>
    </xf>
    <xf numFmtId="0" fontId="116" fillId="5" borderId="112" xfId="0" applyFont="1" applyFill="1" applyBorder="1"/>
    <xf numFmtId="0" fontId="9" fillId="15" borderId="29" xfId="0" applyFont="1" applyFill="1" applyBorder="1" applyAlignment="1">
      <alignment wrapText="1"/>
    </xf>
    <xf numFmtId="0" fontId="109" fillId="15" borderId="29" xfId="0" applyFont="1" applyFill="1" applyBorder="1" applyAlignment="1">
      <alignment wrapText="1"/>
    </xf>
    <xf numFmtId="0" fontId="109" fillId="5" borderId="29" xfId="0" applyFont="1" applyFill="1" applyBorder="1" applyAlignment="1">
      <alignment wrapText="1"/>
    </xf>
    <xf numFmtId="0" fontId="9" fillId="14" borderId="29" xfId="0" applyFont="1" applyFill="1" applyBorder="1" applyAlignment="1">
      <alignment wrapText="1"/>
    </xf>
    <xf numFmtId="0" fontId="9" fillId="11" borderId="29" xfId="0" applyFont="1" applyFill="1" applyBorder="1" applyAlignment="1">
      <alignment wrapText="1"/>
    </xf>
    <xf numFmtId="0" fontId="109" fillId="3" borderId="1" xfId="0" applyFont="1" applyFill="1" applyBorder="1" applyAlignment="1">
      <alignment wrapText="1"/>
    </xf>
    <xf numFmtId="0" fontId="123" fillId="0" borderId="0" xfId="0" applyFont="1"/>
    <xf numFmtId="0" fontId="1" fillId="2" borderId="113" xfId="0" applyFont="1" applyFill="1" applyBorder="1"/>
    <xf numFmtId="0" fontId="126" fillId="2" borderId="0" xfId="0" applyFont="1" applyFill="1"/>
    <xf numFmtId="0" fontId="108" fillId="2" borderId="1" xfId="0" applyFont="1" applyFill="1" applyBorder="1"/>
    <xf numFmtId="0" fontId="108" fillId="2" borderId="0" xfId="0" applyFont="1" applyFill="1"/>
    <xf numFmtId="0" fontId="116" fillId="5" borderId="0" xfId="0" applyFont="1" applyFill="1" applyAlignment="1">
      <alignment vertical="top"/>
    </xf>
    <xf numFmtId="0" fontId="111" fillId="0" borderId="0" xfId="0" applyFont="1"/>
    <xf numFmtId="0" fontId="127" fillId="0" borderId="0" xfId="0" applyFont="1" applyAlignment="1">
      <alignment vertical="center"/>
    </xf>
    <xf numFmtId="0" fontId="118" fillId="0" borderId="0" xfId="0" applyFont="1" applyAlignment="1">
      <alignment horizontal="left"/>
    </xf>
    <xf numFmtId="0" fontId="9" fillId="11" borderId="11" xfId="0" applyFont="1" applyFill="1" applyBorder="1" applyAlignment="1">
      <alignment vertical="center"/>
    </xf>
    <xf numFmtId="0" fontId="3" fillId="2" borderId="0" xfId="0" applyFont="1" applyFill="1" applyAlignment="1">
      <alignment horizontal="left" vertical="center" wrapText="1"/>
    </xf>
    <xf numFmtId="2" fontId="36" fillId="3" borderId="58" xfId="0" applyNumberFormat="1" applyFont="1" applyFill="1" applyBorder="1" applyAlignment="1">
      <alignment horizontal="center" vertical="center" wrapText="1"/>
    </xf>
    <xf numFmtId="4" fontId="36" fillId="3" borderId="71" xfId="0" applyNumberFormat="1" applyFont="1" applyFill="1" applyBorder="1" applyAlignment="1">
      <alignment horizontal="center" vertical="center" wrapText="1"/>
    </xf>
    <xf numFmtId="4" fontId="9" fillId="0" borderId="29" xfId="0" applyNumberFormat="1" applyFont="1" applyBorder="1" applyAlignment="1">
      <alignment vertical="center" wrapText="1"/>
    </xf>
    <xf numFmtId="4" fontId="9" fillId="0" borderId="24" xfId="0" applyNumberFormat="1" applyFont="1" applyBorder="1" applyAlignment="1">
      <alignment vertical="center" wrapText="1"/>
    </xf>
    <xf numFmtId="4" fontId="9" fillId="0" borderId="23" xfId="0" applyNumberFormat="1" applyFont="1" applyBorder="1" applyAlignment="1">
      <alignment horizontal="center" vertical="center" wrapText="1"/>
    </xf>
    <xf numFmtId="4" fontId="9" fillId="0" borderId="66" xfId="0" applyNumberFormat="1" applyFont="1" applyBorder="1" applyAlignment="1">
      <alignment horizontal="center" vertical="center" wrapText="1"/>
    </xf>
    <xf numFmtId="49" fontId="9" fillId="0" borderId="66" xfId="0" applyNumberFormat="1" applyFont="1" applyBorder="1" applyAlignment="1">
      <alignment horizontal="center" vertical="center" wrapText="1"/>
    </xf>
    <xf numFmtId="4" fontId="9" fillId="3" borderId="1" xfId="0" applyNumberFormat="1" applyFont="1" applyFill="1" applyBorder="1" applyAlignment="1">
      <alignment vertical="center" wrapText="1"/>
    </xf>
    <xf numFmtId="4" fontId="9" fillId="3" borderId="58" xfId="0" applyNumberFormat="1" applyFont="1" applyFill="1" applyBorder="1" applyAlignment="1">
      <alignment horizontal="center" vertical="center" wrapText="1"/>
    </xf>
    <xf numFmtId="4" fontId="9" fillId="3" borderId="71" xfId="0" applyNumberFormat="1" applyFont="1" applyFill="1" applyBorder="1" applyAlignment="1">
      <alignment horizontal="center" vertical="center" wrapText="1"/>
    </xf>
    <xf numFmtId="2" fontId="9" fillId="3" borderId="58" xfId="0" applyNumberFormat="1" applyFont="1" applyFill="1" applyBorder="1" applyAlignment="1">
      <alignment horizontal="center" vertical="center" wrapText="1"/>
    </xf>
    <xf numFmtId="49" fontId="9" fillId="3" borderId="58" xfId="0" applyNumberFormat="1" applyFont="1" applyFill="1" applyBorder="1" applyAlignment="1">
      <alignment horizontal="center" vertical="center" wrapText="1"/>
    </xf>
    <xf numFmtId="10" fontId="9" fillId="3" borderId="58" xfId="0" applyNumberFormat="1" applyFont="1" applyFill="1" applyBorder="1" applyAlignment="1">
      <alignment horizontal="center" vertical="center" wrapText="1"/>
    </xf>
    <xf numFmtId="10" fontId="9" fillId="3" borderId="71" xfId="0" applyNumberFormat="1" applyFont="1" applyFill="1" applyBorder="1" applyAlignment="1">
      <alignment horizontal="center" vertical="center" wrapText="1"/>
    </xf>
    <xf numFmtId="4" fontId="36" fillId="3" borderId="58" xfId="0" applyNumberFormat="1" applyFont="1" applyFill="1" applyBorder="1" applyAlignment="1">
      <alignment horizontal="center" vertical="center" wrapText="1"/>
    </xf>
    <xf numFmtId="10" fontId="36" fillId="3" borderId="58" xfId="0" applyNumberFormat="1" applyFont="1" applyFill="1" applyBorder="1" applyAlignment="1">
      <alignment horizontal="center" vertical="center" wrapText="1"/>
    </xf>
    <xf numFmtId="10" fontId="36" fillId="3" borderId="71" xfId="0" applyNumberFormat="1" applyFont="1" applyFill="1" applyBorder="1" applyAlignment="1">
      <alignment horizontal="center" vertical="center" wrapText="1"/>
    </xf>
    <xf numFmtId="2" fontId="9" fillId="0" borderId="23" xfId="0" applyNumberFormat="1" applyFont="1" applyBorder="1" applyAlignment="1">
      <alignment horizontal="center" vertical="center" wrapText="1"/>
    </xf>
    <xf numFmtId="2" fontId="9" fillId="0" borderId="66" xfId="0" applyNumberFormat="1" applyFont="1" applyBorder="1" applyAlignment="1">
      <alignment horizontal="center" vertical="center" wrapText="1"/>
    </xf>
    <xf numFmtId="2" fontId="9" fillId="3" borderId="71" xfId="0" applyNumberFormat="1" applyFont="1" applyFill="1" applyBorder="1" applyAlignment="1">
      <alignment horizontal="center" vertical="center" wrapText="1"/>
    </xf>
    <xf numFmtId="9" fontId="9" fillId="3" borderId="58" xfId="0" applyNumberFormat="1" applyFont="1" applyFill="1" applyBorder="1" applyAlignment="1">
      <alignment horizontal="center" vertical="center" wrapText="1"/>
    </xf>
    <xf numFmtId="2" fontId="36" fillId="3" borderId="71" xfId="0" applyNumberFormat="1" applyFont="1" applyFill="1" applyBorder="1" applyAlignment="1">
      <alignment horizontal="center" vertical="center" wrapText="1"/>
    </xf>
    <xf numFmtId="169" fontId="9" fillId="0" borderId="1" xfId="0" applyNumberFormat="1" applyFont="1" applyBorder="1" applyAlignment="1">
      <alignment horizontal="center" wrapText="1"/>
    </xf>
    <xf numFmtId="169" fontId="36" fillId="11" borderId="3" xfId="0" applyNumberFormat="1" applyFont="1" applyFill="1" applyBorder="1" applyAlignment="1">
      <alignment horizontal="center" wrapText="1"/>
    </xf>
    <xf numFmtId="169" fontId="36" fillId="3" borderId="3" xfId="0" applyNumberFormat="1" applyFont="1" applyFill="1" applyBorder="1" applyAlignment="1">
      <alignment horizontal="center" wrapText="1"/>
    </xf>
    <xf numFmtId="169" fontId="130" fillId="2" borderId="0" xfId="0" applyNumberFormat="1" applyFont="1" applyFill="1"/>
    <xf numFmtId="169" fontId="100" fillId="2" borderId="0" xfId="0" applyNumberFormat="1" applyFont="1" applyFill="1" applyAlignment="1">
      <alignment vertical="top"/>
    </xf>
    <xf numFmtId="169" fontId="9" fillId="5" borderId="18" xfId="0" applyNumberFormat="1" applyFont="1" applyFill="1" applyBorder="1" applyAlignment="1">
      <alignment horizontal="center" wrapText="1"/>
    </xf>
    <xf numFmtId="169" fontId="9" fillId="0" borderId="18" xfId="0" applyNumberFormat="1" applyFont="1" applyBorder="1" applyAlignment="1">
      <alignment horizontal="center" wrapText="1"/>
    </xf>
    <xf numFmtId="169" fontId="9" fillId="3" borderId="18" xfId="0" applyNumberFormat="1" applyFont="1" applyFill="1" applyBorder="1" applyAlignment="1">
      <alignment horizontal="center" wrapText="1"/>
    </xf>
    <xf numFmtId="169" fontId="9" fillId="15" borderId="18" xfId="0" applyNumberFormat="1" applyFont="1" applyFill="1" applyBorder="1" applyAlignment="1">
      <alignment horizontal="center" wrapText="1"/>
    </xf>
    <xf numFmtId="169" fontId="36" fillId="11" borderId="18" xfId="0" applyNumberFormat="1" applyFont="1" applyFill="1" applyBorder="1" applyAlignment="1">
      <alignment horizontal="center" wrapText="1"/>
    </xf>
    <xf numFmtId="169" fontId="36" fillId="3" borderId="18" xfId="0" applyNumberFormat="1" applyFont="1" applyFill="1" applyBorder="1" applyAlignment="1">
      <alignment horizontal="center" wrapText="1"/>
    </xf>
    <xf numFmtId="4" fontId="9" fillId="16" borderId="113" xfId="0" applyNumberFormat="1" applyFont="1" applyFill="1" applyBorder="1" applyAlignment="1">
      <alignment horizontal="center" vertical="center" wrapText="1"/>
    </xf>
    <xf numFmtId="4" fontId="1" fillId="14" borderId="113" xfId="0" applyNumberFormat="1" applyFont="1" applyFill="1" applyBorder="1" applyAlignment="1">
      <alignment horizontal="center" wrapText="1"/>
    </xf>
    <xf numFmtId="4" fontId="9" fillId="13" borderId="113" xfId="0" applyNumberFormat="1" applyFont="1" applyFill="1" applyBorder="1" applyAlignment="1">
      <alignment horizontal="center" vertical="center" wrapText="1"/>
    </xf>
    <xf numFmtId="4" fontId="36" fillId="16" borderId="113" xfId="0" applyNumberFormat="1" applyFont="1" applyFill="1" applyBorder="1" applyAlignment="1">
      <alignment horizontal="center" vertical="center" wrapText="1"/>
    </xf>
    <xf numFmtId="4" fontId="36" fillId="13" borderId="113" xfId="0" applyNumberFormat="1" applyFont="1" applyFill="1" applyBorder="1" applyAlignment="1">
      <alignment horizontal="center" vertical="center" wrapText="1"/>
    </xf>
    <xf numFmtId="0" fontId="7" fillId="2" borderId="0" xfId="0" applyFont="1" applyFill="1" applyAlignment="1">
      <alignment horizontal="center" vertical="center" wrapText="1"/>
    </xf>
    <xf numFmtId="0" fontId="5" fillId="2" borderId="0" xfId="0" applyFont="1" applyFill="1" applyAlignment="1">
      <alignment horizontal="center" vertical="center" wrapText="1"/>
    </xf>
    <xf numFmtId="0" fontId="1" fillId="2" borderId="0" xfId="0" applyFont="1" applyFill="1" applyAlignment="1">
      <alignment horizontal="center" vertical="center"/>
    </xf>
    <xf numFmtId="0" fontId="2" fillId="0" borderId="0" xfId="0" applyFont="1" applyAlignment="1">
      <alignment horizontal="center" vertical="center"/>
    </xf>
    <xf numFmtId="4" fontId="36" fillId="5" borderId="58" xfId="0" applyNumberFormat="1" applyFont="1" applyFill="1" applyBorder="1" applyAlignment="1">
      <alignment horizontal="center" vertical="center" wrapText="1"/>
    </xf>
    <xf numFmtId="4" fontId="1" fillId="0" borderId="0" xfId="0" applyNumberFormat="1" applyFont="1" applyAlignment="1">
      <alignment horizontal="center" vertical="center" wrapText="1"/>
    </xf>
    <xf numFmtId="4" fontId="1" fillId="14" borderId="113" xfId="0" applyNumberFormat="1" applyFont="1" applyFill="1" applyBorder="1" applyAlignment="1">
      <alignment horizontal="center" vertical="center" wrapText="1"/>
    </xf>
    <xf numFmtId="0" fontId="0" fillId="0" borderId="0" xfId="0" applyAlignment="1">
      <alignment horizontal="center" vertical="center"/>
    </xf>
    <xf numFmtId="0" fontId="6" fillId="2" borderId="65" xfId="0" applyFont="1" applyFill="1" applyBorder="1" applyAlignment="1">
      <alignment horizontal="center" vertical="center" wrapText="1"/>
    </xf>
    <xf numFmtId="0" fontId="68" fillId="2" borderId="65" xfId="0" applyFont="1" applyFill="1" applyBorder="1" applyAlignment="1">
      <alignment horizontal="center" vertical="center" wrapText="1"/>
    </xf>
    <xf numFmtId="0" fontId="9" fillId="14" borderId="29"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9" fillId="14" borderId="1" xfId="0" applyFont="1" applyFill="1" applyBorder="1" applyAlignment="1">
      <alignment horizontal="center" vertical="center" wrapText="1"/>
    </xf>
    <xf numFmtId="168" fontId="9" fillId="14" borderId="1" xfId="0" applyNumberFormat="1" applyFont="1" applyFill="1" applyBorder="1" applyAlignment="1">
      <alignment horizontal="center" vertical="center" wrapText="1"/>
    </xf>
    <xf numFmtId="14" fontId="9" fillId="14" borderId="24" xfId="0" applyNumberFormat="1" applyFont="1" applyFill="1" applyBorder="1" applyAlignment="1">
      <alignment horizontal="center" vertical="center" wrapText="1"/>
    </xf>
    <xf numFmtId="0" fontId="9" fillId="11" borderId="29" xfId="0" applyFont="1" applyFill="1" applyBorder="1" applyAlignment="1">
      <alignment horizontal="left" vertical="center" wrapText="1"/>
    </xf>
    <xf numFmtId="0" fontId="9" fillId="11" borderId="1" xfId="0" applyFont="1" applyFill="1" applyBorder="1" applyAlignment="1">
      <alignment horizontal="left" vertical="center" wrapText="1"/>
    </xf>
    <xf numFmtId="0" fontId="9" fillId="11" borderId="1" xfId="0" applyFont="1" applyFill="1" applyBorder="1" applyAlignment="1">
      <alignment horizontal="center" vertical="center" wrapText="1"/>
    </xf>
    <xf numFmtId="168" fontId="9" fillId="11" borderId="1" xfId="0" applyNumberFormat="1" applyFont="1" applyFill="1" applyBorder="1" applyAlignment="1">
      <alignment horizontal="center" vertical="center" wrapText="1"/>
    </xf>
    <xf numFmtId="14" fontId="9" fillId="11" borderId="24" xfId="0" applyNumberFormat="1" applyFont="1" applyFill="1" applyBorder="1" applyAlignment="1">
      <alignment horizontal="center" vertical="center" wrapText="1"/>
    </xf>
    <xf numFmtId="0" fontId="9" fillId="14" borderId="24" xfId="0" applyFont="1" applyFill="1" applyBorder="1" applyAlignment="1">
      <alignment horizontal="center" vertical="center" wrapText="1"/>
    </xf>
    <xf numFmtId="0" fontId="109" fillId="11" borderId="1" xfId="0" applyFont="1" applyFill="1" applyBorder="1" applyAlignment="1">
      <alignment horizontal="center" vertical="center" wrapText="1"/>
    </xf>
    <xf numFmtId="2" fontId="9" fillId="15" borderId="1" xfId="0" applyNumberFormat="1" applyFont="1" applyFill="1" applyBorder="1" applyAlignment="1">
      <alignment horizontal="center" wrapText="1"/>
    </xf>
    <xf numFmtId="2" fontId="9" fillId="15" borderId="18" xfId="0" applyNumberFormat="1" applyFont="1" applyFill="1" applyBorder="1" applyAlignment="1">
      <alignment horizontal="center" vertical="center" wrapText="1"/>
    </xf>
    <xf numFmtId="2" fontId="9" fillId="11" borderId="18" xfId="0" applyNumberFormat="1" applyFont="1" applyFill="1" applyBorder="1" applyAlignment="1">
      <alignment horizontal="center" wrapText="1"/>
    </xf>
    <xf numFmtId="4" fontId="36" fillId="0" borderId="24" xfId="0" applyNumberFormat="1" applyFont="1" applyBorder="1" applyAlignment="1">
      <alignment horizontal="center" wrapText="1"/>
    </xf>
    <xf numFmtId="4" fontId="9" fillId="0" borderId="84" xfId="0" applyNumberFormat="1" applyFont="1" applyBorder="1" applyAlignment="1">
      <alignment horizontal="center" wrapText="1"/>
    </xf>
    <xf numFmtId="4" fontId="9" fillId="3" borderId="1" xfId="0" applyNumberFormat="1" applyFont="1" applyFill="1" applyBorder="1" applyAlignment="1">
      <alignment horizontal="center" vertical="center" wrapText="1"/>
    </xf>
    <xf numFmtId="2" fontId="9" fillId="0" borderId="1" xfId="0" applyNumberFormat="1" applyFont="1" applyBorder="1" applyAlignment="1">
      <alignment horizontal="center" vertical="center"/>
    </xf>
    <xf numFmtId="0" fontId="135" fillId="2" borderId="0" xfId="1" applyFont="1" applyFill="1"/>
    <xf numFmtId="0" fontId="6" fillId="2" borderId="0" xfId="0" applyFont="1" applyFill="1" applyAlignment="1">
      <alignment vertical="center"/>
    </xf>
    <xf numFmtId="0" fontId="136" fillId="2" borderId="0" xfId="1" applyFont="1" applyFill="1"/>
    <xf numFmtId="0" fontId="5" fillId="2" borderId="0" xfId="0" applyFont="1" applyFill="1" applyAlignment="1">
      <alignment vertical="center"/>
    </xf>
    <xf numFmtId="0" fontId="135" fillId="2" borderId="0" xfId="1" applyFont="1" applyFill="1" applyAlignment="1">
      <alignment vertical="center"/>
    </xf>
    <xf numFmtId="0" fontId="10" fillId="0" borderId="0" xfId="1" applyFont="1" applyAlignment="1"/>
    <xf numFmtId="0" fontId="8" fillId="5" borderId="11" xfId="0" applyFont="1" applyFill="1" applyBorder="1" applyAlignment="1">
      <alignment vertical="center" wrapText="1"/>
    </xf>
    <xf numFmtId="0" fontId="8" fillId="0" borderId="12" xfId="0" applyFont="1" applyBorder="1" applyAlignment="1">
      <alignment vertical="center" wrapText="1"/>
    </xf>
    <xf numFmtId="0" fontId="8" fillId="3" borderId="14" xfId="0" applyFont="1" applyFill="1" applyBorder="1" applyAlignment="1">
      <alignment vertical="center"/>
    </xf>
    <xf numFmtId="0" fontId="8" fillId="0" borderId="14" xfId="0" applyFont="1" applyBorder="1" applyAlignment="1">
      <alignment vertical="center"/>
    </xf>
    <xf numFmtId="0" fontId="8" fillId="3" borderId="14" xfId="0" applyFont="1" applyFill="1" applyBorder="1" applyAlignment="1">
      <alignment vertical="center" wrapText="1"/>
    </xf>
    <xf numFmtId="0" fontId="8" fillId="0" borderId="14" xfId="0" applyFont="1" applyBorder="1" applyAlignment="1">
      <alignment vertical="center" wrapText="1"/>
    </xf>
    <xf numFmtId="0" fontId="8" fillId="0" borderId="0" xfId="0" applyFont="1"/>
    <xf numFmtId="0" fontId="8" fillId="11" borderId="11" xfId="0" applyFont="1" applyFill="1" applyBorder="1" applyAlignment="1">
      <alignment vertical="center"/>
    </xf>
    <xf numFmtId="0" fontId="8" fillId="0" borderId="11" xfId="0" applyFont="1" applyBorder="1" applyAlignment="1">
      <alignment vertical="center"/>
    </xf>
    <xf numFmtId="164" fontId="8" fillId="3" borderId="14" xfId="0" applyNumberFormat="1" applyFont="1" applyFill="1" applyBorder="1" applyAlignment="1">
      <alignment vertical="center"/>
    </xf>
    <xf numFmtId="0" fontId="8" fillId="0" borderId="11" xfId="0" applyFont="1" applyBorder="1" applyAlignment="1">
      <alignment horizontal="left" vertical="center" wrapText="1"/>
    </xf>
    <xf numFmtId="0" fontId="8" fillId="3" borderId="12" xfId="0" applyFont="1" applyFill="1" applyBorder="1" applyAlignment="1">
      <alignment vertical="center"/>
    </xf>
    <xf numFmtId="0" fontId="8" fillId="3" borderId="11" xfId="0" applyFont="1" applyFill="1" applyBorder="1" applyAlignment="1">
      <alignment vertical="center"/>
    </xf>
    <xf numFmtId="0" fontId="8" fillId="5" borderId="14" xfId="0" applyFont="1" applyFill="1" applyBorder="1" applyAlignment="1">
      <alignment vertical="center"/>
    </xf>
    <xf numFmtId="0" fontId="8" fillId="6" borderId="14" xfId="0" applyFont="1" applyFill="1" applyBorder="1" applyAlignment="1">
      <alignment vertical="center"/>
    </xf>
    <xf numFmtId="164" fontId="133" fillId="5" borderId="14" xfId="1" applyNumberFormat="1" applyFont="1" applyFill="1" applyBorder="1" applyAlignment="1">
      <alignment vertical="center"/>
    </xf>
    <xf numFmtId="164" fontId="8" fillId="5" borderId="14" xfId="0" applyNumberFormat="1" applyFont="1" applyFill="1" applyBorder="1" applyAlignment="1">
      <alignment vertical="center"/>
    </xf>
    <xf numFmtId="0" fontId="8" fillId="5" borderId="14" xfId="0" applyFont="1" applyFill="1" applyBorder="1" applyAlignment="1">
      <alignment vertical="center" wrapText="1"/>
    </xf>
    <xf numFmtId="0" fontId="8" fillId="5" borderId="11" xfId="0" applyFont="1" applyFill="1" applyBorder="1" applyAlignment="1">
      <alignment vertical="center"/>
    </xf>
    <xf numFmtId="0" fontId="8" fillId="5" borderId="12" xfId="0" applyFont="1" applyFill="1" applyBorder="1" applyAlignment="1">
      <alignment vertical="center"/>
    </xf>
    <xf numFmtId="0" fontId="133" fillId="3" borderId="12" xfId="1" applyFont="1" applyFill="1" applyBorder="1" applyAlignment="1">
      <alignment vertical="center"/>
    </xf>
    <xf numFmtId="4" fontId="36" fillId="3" borderId="29" xfId="0" applyNumberFormat="1" applyFont="1" applyFill="1" applyBorder="1" applyAlignment="1">
      <alignment vertical="center" wrapText="1"/>
    </xf>
    <xf numFmtId="0" fontId="18" fillId="0" borderId="1" xfId="0" applyFont="1" applyBorder="1" applyAlignment="1">
      <alignment vertical="center"/>
    </xf>
    <xf numFmtId="4" fontId="36" fillId="3" borderId="36" xfId="0" applyNumberFormat="1" applyFont="1" applyFill="1" applyBorder="1" applyAlignment="1">
      <alignment vertical="center" wrapText="1"/>
    </xf>
    <xf numFmtId="0" fontId="18" fillId="0" borderId="18" xfId="0" applyFont="1" applyBorder="1" applyAlignment="1">
      <alignment vertical="center"/>
    </xf>
    <xf numFmtId="0" fontId="116" fillId="0" borderId="0" xfId="0" applyFont="1" applyAlignment="1">
      <alignment horizontal="left" vertical="top" wrapText="1"/>
    </xf>
    <xf numFmtId="4" fontId="9" fillId="3" borderId="28" xfId="0" applyNumberFormat="1" applyFont="1" applyFill="1" applyBorder="1" applyAlignment="1">
      <alignment vertical="center" wrapText="1"/>
    </xf>
    <xf numFmtId="0" fontId="18" fillId="0" borderId="28" xfId="0" applyFont="1" applyBorder="1" applyAlignment="1">
      <alignment vertical="center"/>
    </xf>
    <xf numFmtId="0" fontId="18" fillId="0" borderId="29" xfId="0" applyFont="1" applyBorder="1" applyAlignment="1">
      <alignment vertical="center"/>
    </xf>
    <xf numFmtId="4" fontId="9" fillId="3" borderId="18" xfId="0" applyNumberFormat="1" applyFont="1" applyFill="1" applyBorder="1" applyAlignment="1">
      <alignment vertical="center" wrapText="1"/>
    </xf>
    <xf numFmtId="4" fontId="9" fillId="0" borderId="18" xfId="0" applyNumberFormat="1" applyFont="1" applyBorder="1" applyAlignment="1">
      <alignment vertical="center" wrapText="1"/>
    </xf>
    <xf numFmtId="4" fontId="9" fillId="0" borderId="38" xfId="0" applyNumberFormat="1" applyFont="1" applyBorder="1" applyAlignment="1">
      <alignment vertical="center" wrapText="1"/>
    </xf>
    <xf numFmtId="0" fontId="18" fillId="0" borderId="79" xfId="0" applyFont="1" applyBorder="1" applyAlignment="1">
      <alignment vertical="center"/>
    </xf>
    <xf numFmtId="4" fontId="9" fillId="0" borderId="36" xfId="0" applyNumberFormat="1" applyFont="1" applyBorder="1" applyAlignment="1">
      <alignment vertical="center" wrapText="1"/>
    </xf>
    <xf numFmtId="0" fontId="18" fillId="0" borderId="37" xfId="0" applyFont="1" applyBorder="1" applyAlignment="1">
      <alignment vertical="center"/>
    </xf>
    <xf numFmtId="0" fontId="33" fillId="5" borderId="0" xfId="0" applyFont="1" applyFill="1" applyAlignment="1">
      <alignment vertical="top" wrapText="1"/>
    </xf>
    <xf numFmtId="0" fontId="0" fillId="0" borderId="0" xfId="0"/>
    <xf numFmtId="0" fontId="6" fillId="4" borderId="0" xfId="0" applyFont="1" applyFill="1" applyAlignment="1">
      <alignment wrapText="1"/>
    </xf>
    <xf numFmtId="0" fontId="6" fillId="2" borderId="81" xfId="0" applyFont="1" applyFill="1" applyBorder="1" applyAlignment="1">
      <alignment wrapText="1"/>
    </xf>
    <xf numFmtId="0" fontId="18" fillId="0" borderId="73" xfId="0" applyFont="1" applyBorder="1"/>
    <xf numFmtId="0" fontId="18" fillId="0" borderId="74" xfId="0" applyFont="1" applyBorder="1"/>
    <xf numFmtId="0" fontId="18" fillId="0" borderId="75" xfId="0" applyFont="1" applyBorder="1"/>
    <xf numFmtId="0" fontId="18" fillId="0" borderId="76" xfId="0" applyFont="1" applyBorder="1"/>
    <xf numFmtId="0" fontId="18" fillId="0" borderId="77" xfId="0" applyFont="1" applyBorder="1"/>
    <xf numFmtId="0" fontId="6" fillId="2" borderId="51" xfId="0" applyFont="1" applyFill="1" applyBorder="1" applyAlignment="1">
      <alignment horizontal="center" wrapText="1"/>
    </xf>
    <xf numFmtId="0" fontId="18" fillId="0" borderId="52" xfId="0" applyFont="1" applyBorder="1"/>
    <xf numFmtId="0" fontId="18" fillId="0" borderId="53" xfId="0" applyFont="1" applyBorder="1"/>
    <xf numFmtId="4" fontId="9" fillId="0" borderId="28" xfId="0" applyNumberFormat="1" applyFont="1" applyBorder="1" applyAlignment="1">
      <alignment vertical="center" wrapText="1"/>
    </xf>
    <xf numFmtId="0" fontId="109" fillId="5" borderId="38" xfId="0" applyFont="1" applyFill="1" applyBorder="1" applyAlignment="1">
      <alignment vertical="center" wrapText="1"/>
    </xf>
    <xf numFmtId="0" fontId="18" fillId="0" borderId="3" xfId="0" applyFont="1" applyBorder="1"/>
    <xf numFmtId="0" fontId="18" fillId="0" borderId="39" xfId="0" applyFont="1" applyBorder="1"/>
    <xf numFmtId="0" fontId="18" fillId="0" borderId="29" xfId="0" applyFont="1" applyBorder="1"/>
    <xf numFmtId="0" fontId="18" fillId="0" borderId="1" xfId="0" applyFont="1" applyBorder="1"/>
    <xf numFmtId="0" fontId="18" fillId="0" borderId="24" xfId="0" applyFont="1" applyBorder="1"/>
    <xf numFmtId="10" fontId="9" fillId="5" borderId="101" xfId="0" applyNumberFormat="1" applyFont="1" applyFill="1" applyBorder="1" applyAlignment="1">
      <alignment horizontal="center" vertical="center"/>
    </xf>
    <xf numFmtId="0" fontId="18" fillId="0" borderId="23" xfId="0" applyFont="1" applyBorder="1"/>
    <xf numFmtId="0" fontId="109" fillId="5" borderId="0" xfId="0" applyFont="1" applyFill="1" applyAlignment="1">
      <alignment vertical="top" wrapText="1"/>
    </xf>
    <xf numFmtId="0" fontId="6" fillId="4" borderId="0" xfId="0" applyFont="1" applyFill="1" applyAlignment="1">
      <alignment vertical="top" wrapText="1"/>
    </xf>
    <xf numFmtId="0" fontId="18" fillId="0" borderId="90" xfId="0" applyFont="1" applyBorder="1"/>
    <xf numFmtId="0" fontId="6" fillId="2" borderId="96" xfId="0" applyFont="1" applyFill="1" applyBorder="1" applyAlignment="1">
      <alignment wrapText="1"/>
    </xf>
    <xf numFmtId="0" fontId="18" fillId="0" borderId="97" xfId="0" applyFont="1" applyBorder="1"/>
    <xf numFmtId="0" fontId="18" fillId="0" borderId="98" xfId="0" applyFont="1" applyBorder="1"/>
    <xf numFmtId="0" fontId="9" fillId="5" borderId="99" xfId="0" applyFont="1" applyFill="1" applyBorder="1" applyAlignment="1">
      <alignment wrapText="1"/>
    </xf>
    <xf numFmtId="0" fontId="18" fillId="0" borderId="100" xfId="0" applyFont="1" applyBorder="1"/>
    <xf numFmtId="0" fontId="18" fillId="0" borderId="84" xfId="0" applyFont="1" applyBorder="1"/>
    <xf numFmtId="0" fontId="109" fillId="3" borderId="36" xfId="0" applyFont="1" applyFill="1" applyBorder="1" applyAlignment="1">
      <alignment wrapText="1"/>
    </xf>
    <xf numFmtId="0" fontId="18" fillId="0" borderId="18" xfId="0" applyFont="1" applyBorder="1"/>
    <xf numFmtId="4" fontId="9" fillId="3" borderId="3" xfId="0" applyNumberFormat="1" applyFont="1" applyFill="1" applyBorder="1" applyAlignment="1">
      <alignment horizontal="left" wrapText="1"/>
    </xf>
    <xf numFmtId="0" fontId="27" fillId="0" borderId="0" xfId="0" applyFont="1" applyAlignment="1">
      <alignment wrapText="1"/>
    </xf>
    <xf numFmtId="0" fontId="109" fillId="0" borderId="0" xfId="0" applyFont="1" applyAlignment="1">
      <alignment vertical="top" wrapText="1"/>
    </xf>
    <xf numFmtId="0" fontId="6" fillId="5" borderId="0" xfId="0" applyFont="1" applyFill="1" applyAlignment="1">
      <alignment wrapText="1"/>
    </xf>
    <xf numFmtId="0" fontId="116" fillId="0" borderId="40" xfId="0" applyFont="1" applyBorder="1" applyAlignment="1">
      <alignment vertical="top" wrapText="1"/>
    </xf>
    <xf numFmtId="0" fontId="18" fillId="0" borderId="41" xfId="0" applyFont="1" applyBorder="1"/>
    <xf numFmtId="0" fontId="18" fillId="0" borderId="28" xfId="0" applyFont="1" applyBorder="1"/>
    <xf numFmtId="49" fontId="9" fillId="3" borderId="3" xfId="0" applyNumberFormat="1" applyFont="1" applyFill="1" applyBorder="1" applyAlignment="1">
      <alignment vertical="center" wrapText="1"/>
    </xf>
    <xf numFmtId="0" fontId="109" fillId="3" borderId="36" xfId="0" applyFont="1" applyFill="1" applyBorder="1" applyAlignment="1">
      <alignment horizontal="left" wrapText="1"/>
    </xf>
    <xf numFmtId="0" fontId="109" fillId="0" borderId="28" xfId="0" applyFont="1" applyBorder="1" applyAlignment="1">
      <alignment horizontal="left" wrapText="1"/>
    </xf>
    <xf numFmtId="0" fontId="9" fillId="0" borderId="36" xfId="0" applyFont="1" applyBorder="1" applyAlignment="1">
      <alignment horizontal="left" wrapText="1"/>
    </xf>
    <xf numFmtId="0" fontId="6" fillId="2" borderId="0" xfId="0" applyFont="1" applyFill="1" applyAlignment="1">
      <alignment horizontal="left" wrapText="1"/>
    </xf>
    <xf numFmtId="0" fontId="6" fillId="2" borderId="0" xfId="0" applyFont="1" applyFill="1" applyAlignment="1">
      <alignment horizontal="center" wrapText="1"/>
    </xf>
    <xf numFmtId="0" fontId="9" fillId="0" borderId="28" xfId="0" applyFont="1" applyBorder="1" applyAlignment="1">
      <alignment horizontal="left" wrapText="1"/>
    </xf>
    <xf numFmtId="0" fontId="9" fillId="0" borderId="29" xfId="0" applyFont="1" applyBorder="1" applyAlignment="1">
      <alignment horizontal="left" wrapText="1"/>
    </xf>
    <xf numFmtId="0" fontId="6" fillId="4" borderId="0" xfId="0" applyFont="1" applyFill="1" applyAlignment="1">
      <alignment horizontal="center" vertical="center" wrapText="1"/>
    </xf>
    <xf numFmtId="0" fontId="68" fillId="4" borderId="0" xfId="0" applyFont="1" applyFill="1" applyAlignment="1">
      <alignment horizontal="center" vertical="center" wrapText="1"/>
    </xf>
    <xf numFmtId="0" fontId="113" fillId="4" borderId="0" xfId="0" applyFont="1" applyFill="1" applyAlignment="1">
      <alignment horizontal="center" vertical="center" wrapText="1"/>
    </xf>
    <xf numFmtId="4" fontId="9" fillId="0" borderId="0" xfId="0" applyNumberFormat="1" applyFont="1" applyAlignment="1">
      <alignment horizontal="left" wrapText="1"/>
    </xf>
    <xf numFmtId="49" fontId="109" fillId="0" borderId="0" xfId="0" applyNumberFormat="1" applyFont="1" applyAlignment="1">
      <alignment vertical="center" wrapText="1"/>
    </xf>
    <xf numFmtId="49" fontId="109" fillId="3" borderId="3" xfId="0" applyNumberFormat="1" applyFont="1" applyFill="1" applyBorder="1" applyAlignment="1">
      <alignment vertical="center" wrapText="1"/>
    </xf>
    <xf numFmtId="4" fontId="9" fillId="0" borderId="3" xfId="0" applyNumberFormat="1" applyFont="1" applyBorder="1" applyAlignment="1">
      <alignment horizontal="left" wrapText="1"/>
    </xf>
    <xf numFmtId="49" fontId="109" fillId="0" borderId="3" xfId="0" applyNumberFormat="1" applyFont="1" applyBorder="1" applyAlignment="1">
      <alignment vertical="center" wrapText="1"/>
    </xf>
    <xf numFmtId="0" fontId="109" fillId="3" borderId="28" xfId="0" applyFont="1" applyFill="1" applyBorder="1" applyAlignment="1">
      <alignment horizontal="left" wrapText="1"/>
    </xf>
    <xf numFmtId="4" fontId="124" fillId="3" borderId="36" xfId="0" applyNumberFormat="1" applyFont="1" applyFill="1" applyBorder="1" applyAlignment="1">
      <alignment vertical="center" wrapText="1"/>
    </xf>
    <xf numFmtId="0" fontId="33" fillId="5" borderId="102" xfId="0" applyFont="1" applyFill="1" applyBorder="1" applyAlignment="1">
      <alignment vertical="center" wrapText="1"/>
    </xf>
    <xf numFmtId="0" fontId="0" fillId="0" borderId="0" xfId="0" applyAlignment="1">
      <alignment vertical="center"/>
    </xf>
    <xf numFmtId="0" fontId="18" fillId="0" borderId="103" xfId="0" applyFont="1" applyBorder="1" applyAlignment="1">
      <alignment vertical="center"/>
    </xf>
    <xf numFmtId="0" fontId="18" fillId="0" borderId="82" xfId="0" applyFont="1" applyBorder="1" applyAlignment="1">
      <alignment vertical="center"/>
    </xf>
    <xf numFmtId="4" fontId="33" fillId="5" borderId="0" xfId="0" applyNumberFormat="1" applyFont="1" applyFill="1" applyAlignment="1">
      <alignment vertical="top" wrapText="1"/>
    </xf>
    <xf numFmtId="0" fontId="9" fillId="3" borderId="36" xfId="0" applyFont="1" applyFill="1" applyBorder="1" applyAlignment="1">
      <alignment horizontal="left" wrapText="1"/>
    </xf>
    <xf numFmtId="4" fontId="109" fillId="0" borderId="36" xfId="0" applyNumberFormat="1" applyFont="1" applyBorder="1" applyAlignment="1">
      <alignment vertical="center" wrapText="1"/>
    </xf>
    <xf numFmtId="4" fontId="109" fillId="3" borderId="18" xfId="0" applyNumberFormat="1" applyFont="1" applyFill="1" applyBorder="1" applyAlignment="1">
      <alignment vertical="center" wrapText="1"/>
    </xf>
    <xf numFmtId="4" fontId="116" fillId="5" borderId="0" xfId="0" applyNumberFormat="1" applyFont="1" applyFill="1" applyAlignment="1">
      <alignment vertical="top" wrapText="1"/>
    </xf>
    <xf numFmtId="0" fontId="9" fillId="5" borderId="0" xfId="0" applyFont="1" applyFill="1" applyAlignment="1">
      <alignment vertical="top" wrapText="1"/>
    </xf>
    <xf numFmtId="0" fontId="113" fillId="4" borderId="0" xfId="0"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8" fillId="3" borderId="0" xfId="0" applyFont="1" applyFill="1" applyAlignment="1">
      <alignment vertical="top" wrapText="1"/>
    </xf>
    <xf numFmtId="0" fontId="0" fillId="11" borderId="0" xfId="0" applyFill="1"/>
    <xf numFmtId="0" fontId="9" fillId="11" borderId="0" xfId="0" applyFont="1" applyFill="1"/>
    <xf numFmtId="0" fontId="9" fillId="3" borderId="12" xfId="0" applyFont="1" applyFill="1" applyBorder="1" applyAlignment="1">
      <alignment vertical="center" wrapText="1"/>
    </xf>
    <xf numFmtId="0" fontId="18" fillId="0" borderId="10" xfId="0" applyFont="1" applyBorder="1"/>
    <xf numFmtId="0" fontId="18" fillId="0" borderId="11" xfId="0" applyFont="1" applyBorder="1"/>
    <xf numFmtId="0" fontId="6" fillId="4" borderId="17" xfId="0" applyFont="1" applyFill="1" applyBorder="1" applyAlignment="1">
      <alignment vertical="center" wrapText="1"/>
    </xf>
    <xf numFmtId="0" fontId="18" fillId="0" borderId="19" xfId="0" applyFont="1" applyBorder="1"/>
    <xf numFmtId="0" fontId="9" fillId="0" borderId="12" xfId="0" applyFont="1" applyBorder="1" applyAlignment="1">
      <alignment vertical="center" wrapText="1"/>
    </xf>
    <xf numFmtId="0" fontId="6" fillId="4" borderId="0" xfId="0" applyFont="1" applyFill="1" applyAlignment="1">
      <alignment vertical="center" wrapText="1"/>
    </xf>
    <xf numFmtId="0" fontId="18" fillId="0" borderId="15" xfId="0" applyFont="1" applyBorder="1"/>
    <xf numFmtId="0" fontId="109" fillId="3" borderId="12" xfId="0" applyFont="1" applyFill="1" applyBorder="1" applyAlignment="1">
      <alignment vertical="center" wrapText="1"/>
    </xf>
    <xf numFmtId="0" fontId="6" fillId="4" borderId="1" xfId="0" applyFont="1" applyFill="1" applyBorder="1" applyAlignment="1">
      <alignment vertical="center" wrapText="1"/>
    </xf>
    <xf numFmtId="0" fontId="18" fillId="3" borderId="1" xfId="0" applyFont="1" applyFill="1" applyBorder="1"/>
    <xf numFmtId="0" fontId="18" fillId="3" borderId="13" xfId="0" applyFont="1" applyFill="1" applyBorder="1"/>
    <xf numFmtId="0" fontId="9" fillId="5" borderId="12" xfId="0" applyFont="1" applyFill="1" applyBorder="1" applyAlignment="1">
      <alignment vertical="center" wrapText="1"/>
    </xf>
    <xf numFmtId="0" fontId="18" fillId="0" borderId="13" xfId="0" applyFont="1" applyBorder="1"/>
    <xf numFmtId="0" fontId="16" fillId="5" borderId="0" xfId="0" applyFont="1" applyFill="1"/>
    <xf numFmtId="0" fontId="2" fillId="5" borderId="0" xfId="0" applyFont="1" applyFill="1" applyAlignment="1">
      <alignment vertical="center"/>
    </xf>
    <xf numFmtId="0" fontId="1" fillId="0" borderId="0" xfId="0" applyFont="1" applyAlignment="1">
      <alignment horizontal="left" vertical="center" wrapText="1" indent="1"/>
    </xf>
    <xf numFmtId="0" fontId="0" fillId="0" borderId="0" xfId="0" applyAlignment="1">
      <alignment horizontal="left" indent="1"/>
    </xf>
    <xf numFmtId="0" fontId="17" fillId="3" borderId="3" xfId="0" applyFont="1" applyFill="1" applyBorder="1" applyAlignment="1">
      <alignment vertical="center" wrapText="1"/>
    </xf>
    <xf numFmtId="0" fontId="1" fillId="3" borderId="3" xfId="0" applyFont="1" applyFill="1" applyBorder="1" applyAlignment="1">
      <alignment vertical="center" wrapText="1"/>
    </xf>
    <xf numFmtId="0" fontId="9" fillId="5" borderId="10" xfId="0" applyFont="1" applyFill="1" applyBorder="1" applyAlignment="1">
      <alignment horizontal="left" vertical="center" wrapText="1"/>
    </xf>
    <xf numFmtId="0" fontId="9" fillId="3" borderId="10" xfId="0" applyFont="1" applyFill="1" applyBorder="1" applyAlignment="1">
      <alignment vertical="center" wrapText="1"/>
    </xf>
    <xf numFmtId="0" fontId="9" fillId="0" borderId="10" xfId="0" applyFont="1" applyBorder="1" applyAlignment="1">
      <alignment vertical="center" wrapText="1"/>
    </xf>
    <xf numFmtId="0" fontId="9" fillId="5" borderId="10" xfId="0" applyFont="1" applyFill="1" applyBorder="1" applyAlignment="1">
      <alignment vertical="center" wrapText="1"/>
    </xf>
    <xf numFmtId="0" fontId="9"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109" fillId="5" borderId="12" xfId="0" applyFont="1" applyFill="1" applyBorder="1" applyAlignment="1">
      <alignment vertical="center" wrapText="1"/>
    </xf>
    <xf numFmtId="0" fontId="1" fillId="0" borderId="10" xfId="0" applyFont="1" applyBorder="1"/>
    <xf numFmtId="0" fontId="1" fillId="0" borderId="11" xfId="0" applyFont="1" applyBorder="1"/>
    <xf numFmtId="0" fontId="2" fillId="3" borderId="0" xfId="0" applyFont="1" applyFill="1" applyAlignment="1">
      <alignment vertical="center" wrapText="1"/>
    </xf>
    <xf numFmtId="0" fontId="20" fillId="2" borderId="4" xfId="0" applyFont="1" applyFill="1" applyBorder="1" applyAlignment="1">
      <alignment vertical="center" wrapText="1"/>
    </xf>
    <xf numFmtId="0" fontId="18" fillId="0" borderId="8" xfId="0" applyFont="1" applyBorder="1"/>
    <xf numFmtId="0" fontId="20" fillId="2" borderId="4"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18" fillId="0" borderId="6" xfId="0" applyFont="1" applyBorder="1"/>
    <xf numFmtId="0" fontId="18" fillId="0" borderId="7" xfId="0" applyFont="1" applyBorder="1"/>
    <xf numFmtId="0" fontId="17" fillId="3" borderId="0" xfId="0" applyFont="1" applyFill="1" applyAlignment="1">
      <alignment vertical="center" wrapText="1"/>
    </xf>
    <xf numFmtId="0" fontId="4" fillId="3" borderId="0" xfId="0" applyFont="1" applyFill="1" applyAlignment="1">
      <alignment vertical="center" wrapText="1"/>
    </xf>
    <xf numFmtId="0" fontId="27" fillId="0" borderId="0" xfId="0" applyFont="1"/>
    <xf numFmtId="0" fontId="9" fillId="3" borderId="0" xfId="0" applyFont="1" applyFill="1" applyAlignment="1">
      <alignment horizontal="left" vertical="center" wrapText="1"/>
    </xf>
    <xf numFmtId="0" fontId="9" fillId="3" borderId="0" xfId="0" applyFont="1" applyFill="1" applyAlignment="1">
      <alignment horizontal="center" vertical="center" wrapText="1"/>
    </xf>
    <xf numFmtId="164" fontId="9" fillId="3" borderId="0" xfId="0" applyNumberFormat="1" applyFont="1" applyFill="1" applyAlignment="1">
      <alignment horizontal="center" vertical="center" wrapText="1"/>
    </xf>
    <xf numFmtId="0" fontId="32" fillId="3" borderId="0" xfId="0" applyFont="1" applyFill="1" applyAlignment="1">
      <alignment horizontal="left" vertical="center" wrapText="1"/>
    </xf>
    <xf numFmtId="0" fontId="109" fillId="3" borderId="0" xfId="0" applyFont="1" applyFill="1" applyAlignment="1">
      <alignment horizontal="center" vertical="center" wrapText="1"/>
    </xf>
    <xf numFmtId="0" fontId="109" fillId="3" borderId="113" xfId="0" applyFont="1" applyFill="1" applyBorder="1" applyAlignment="1">
      <alignment horizontal="center" vertical="center" wrapText="1"/>
    </xf>
    <xf numFmtId="0" fontId="109" fillId="0" borderId="113" xfId="0" applyFont="1" applyBorder="1" applyAlignment="1">
      <alignment horizontal="center" vertical="center" wrapText="1"/>
    </xf>
    <xf numFmtId="0" fontId="9" fillId="0" borderId="1" xfId="0" applyFont="1" applyBorder="1" applyAlignment="1">
      <alignment horizontal="left" vertical="center" wrapText="1"/>
    </xf>
    <xf numFmtId="9" fontId="9" fillId="15" borderId="0" xfId="0" applyNumberFormat="1" applyFont="1" applyFill="1" applyAlignment="1">
      <alignment horizontal="left" vertical="center" wrapText="1"/>
    </xf>
    <xf numFmtId="0" fontId="18" fillId="11" borderId="1" xfId="0" applyFont="1" applyFill="1" applyBorder="1"/>
    <xf numFmtId="0" fontId="109" fillId="15" borderId="0" xfId="0" applyFont="1" applyFill="1" applyAlignment="1">
      <alignment horizontal="center" vertical="center" wrapText="1"/>
    </xf>
    <xf numFmtId="0" fontId="115" fillId="11" borderId="57" xfId="0" applyFont="1" applyFill="1" applyBorder="1"/>
    <xf numFmtId="9" fontId="9" fillId="5" borderId="0" xfId="0" applyNumberFormat="1" applyFont="1" applyFill="1" applyAlignment="1">
      <alignment horizontal="left" vertical="center" wrapText="1"/>
    </xf>
    <xf numFmtId="0" fontId="109" fillId="5" borderId="0" xfId="0" applyFont="1" applyFill="1" applyAlignment="1">
      <alignment horizontal="center" vertical="center" wrapText="1"/>
    </xf>
    <xf numFmtId="0" fontId="115" fillId="0" borderId="57" xfId="0" applyFont="1" applyBorder="1"/>
    <xf numFmtId="0" fontId="9" fillId="5" borderId="0" xfId="0" applyFont="1" applyFill="1" applyAlignment="1">
      <alignment horizontal="left" vertical="center" wrapText="1"/>
    </xf>
    <xf numFmtId="0" fontId="9" fillId="5" borderId="0" xfId="0" applyFont="1" applyFill="1" applyAlignment="1">
      <alignment horizontal="center" vertical="center" wrapText="1"/>
    </xf>
    <xf numFmtId="164" fontId="9" fillId="5" borderId="0" xfId="0" applyNumberFormat="1" applyFont="1" applyFill="1" applyAlignment="1">
      <alignment horizontal="center" vertical="center" wrapText="1"/>
    </xf>
    <xf numFmtId="164" fontId="109" fillId="5" borderId="0" xfId="0" applyNumberFormat="1" applyFont="1" applyFill="1" applyAlignment="1">
      <alignment horizontal="center" vertical="center" wrapText="1"/>
    </xf>
    <xf numFmtId="10" fontId="9" fillId="5" borderId="0" xfId="0" applyNumberFormat="1" applyFont="1" applyFill="1" applyAlignment="1">
      <alignment horizontal="left" vertical="center" wrapText="1"/>
    </xf>
    <xf numFmtId="0" fontId="9" fillId="15" borderId="0" xfId="0" applyFont="1" applyFill="1" applyAlignment="1">
      <alignment horizontal="left" vertical="center" wrapText="1"/>
    </xf>
    <xf numFmtId="0" fontId="9" fillId="15" borderId="0" xfId="0" applyFont="1" applyFill="1" applyAlignment="1">
      <alignment horizontal="center" vertical="center" wrapText="1"/>
    </xf>
    <xf numFmtId="0" fontId="9" fillId="3" borderId="0" xfId="0" applyFont="1" applyFill="1" applyAlignment="1">
      <alignment vertical="center" wrapText="1"/>
    </xf>
    <xf numFmtId="9" fontId="9" fillId="3" borderId="0" xfId="0" applyNumberFormat="1" applyFont="1" applyFill="1" applyAlignment="1">
      <alignment horizontal="left" vertical="center" wrapText="1"/>
    </xf>
    <xf numFmtId="0" fontId="6" fillId="2" borderId="0" xfId="0" applyFont="1" applyFill="1" applyAlignment="1">
      <alignment horizontal="left" vertical="center"/>
    </xf>
    <xf numFmtId="0" fontId="31" fillId="3" borderId="0" xfId="0" applyFont="1" applyFill="1" applyAlignment="1">
      <alignment horizontal="left" vertical="center" wrapText="1"/>
    </xf>
    <xf numFmtId="164" fontId="9" fillId="15" borderId="0" xfId="0" applyNumberFormat="1" applyFont="1" applyFill="1" applyAlignment="1">
      <alignment horizontal="center" vertical="center" wrapText="1"/>
    </xf>
    <xf numFmtId="10" fontId="9" fillId="15" borderId="0" xfId="0" applyNumberFormat="1" applyFont="1" applyFill="1" applyAlignment="1">
      <alignment horizontal="left" vertical="center" wrapText="1"/>
    </xf>
    <xf numFmtId="164" fontId="109" fillId="15" borderId="0" xfId="0" applyNumberFormat="1" applyFont="1" applyFill="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109" fillId="0" borderId="0" xfId="0" applyFont="1" applyAlignment="1">
      <alignment horizontal="center" vertical="center" wrapText="1"/>
    </xf>
    <xf numFmtId="0" fontId="9" fillId="5" borderId="22" xfId="0" applyFont="1" applyFill="1" applyBorder="1" applyAlignment="1">
      <alignment horizontal="center" vertical="center" wrapText="1"/>
    </xf>
    <xf numFmtId="0" fontId="18" fillId="0" borderId="22" xfId="0" applyFont="1" applyBorder="1"/>
    <xf numFmtId="0" fontId="18" fillId="0" borderId="2" xfId="0" applyFont="1" applyBorder="1"/>
    <xf numFmtId="0" fontId="30" fillId="3" borderId="0" xfId="0" applyFont="1" applyFill="1" applyAlignment="1">
      <alignment vertical="center" wrapText="1"/>
    </xf>
    <xf numFmtId="0" fontId="21" fillId="0" borderId="0" xfId="0" applyFont="1" applyAlignment="1">
      <alignment horizontal="center" vertical="center" wrapText="1"/>
    </xf>
    <xf numFmtId="9" fontId="9" fillId="0" borderId="0" xfId="0" applyNumberFormat="1" applyFont="1" applyAlignment="1">
      <alignment horizontal="left" vertical="center" wrapText="1"/>
    </xf>
    <xf numFmtId="0" fontId="9" fillId="0" borderId="0" xfId="0" applyFont="1" applyAlignment="1">
      <alignment vertical="center" wrapText="1"/>
    </xf>
    <xf numFmtId="0" fontId="16" fillId="0" borderId="0" xfId="0" applyFont="1"/>
    <xf numFmtId="0" fontId="109" fillId="13" borderId="0" xfId="0" applyFont="1" applyFill="1" applyAlignment="1">
      <alignment horizontal="center" vertical="center" wrapText="1"/>
    </xf>
    <xf numFmtId="0" fontId="0" fillId="14" borderId="0" xfId="0" applyFill="1"/>
    <xf numFmtId="0" fontId="115" fillId="14" borderId="57" xfId="0" applyFont="1" applyFill="1" applyBorder="1"/>
    <xf numFmtId="0" fontId="109" fillId="11" borderId="0" xfId="0" applyFont="1" applyFill="1" applyAlignment="1">
      <alignment horizontal="center" vertical="center" wrapText="1"/>
    </xf>
    <xf numFmtId="0" fontId="109" fillId="0" borderId="0" xfId="0" applyFont="1" applyAlignment="1">
      <alignment horizontal="left" vertical="center" wrapText="1"/>
    </xf>
    <xf numFmtId="0" fontId="109" fillId="3" borderId="0" xfId="0" applyFont="1" applyFill="1" applyAlignment="1">
      <alignment horizontal="left" vertical="center" wrapText="1"/>
    </xf>
    <xf numFmtId="10" fontId="9" fillId="0" borderId="0" xfId="0" applyNumberFormat="1" applyFont="1" applyAlignment="1">
      <alignment horizontal="left" vertical="center" wrapText="1"/>
    </xf>
    <xf numFmtId="164" fontId="109" fillId="0" borderId="0" xfId="0" applyNumberFormat="1" applyFont="1" applyAlignment="1">
      <alignment horizontal="center" vertical="center" wrapText="1"/>
    </xf>
    <xf numFmtId="164" fontId="9" fillId="0" borderId="0" xfId="0" applyNumberFormat="1" applyFont="1" applyAlignment="1">
      <alignment horizontal="center" vertical="center" wrapText="1"/>
    </xf>
    <xf numFmtId="0" fontId="6" fillId="2" borderId="21" xfId="0" applyFont="1" applyFill="1" applyBorder="1" applyAlignment="1">
      <alignment horizontal="left" vertical="center"/>
    </xf>
    <xf numFmtId="0" fontId="18" fillId="0" borderId="21" xfId="0" applyFont="1" applyBorder="1"/>
    <xf numFmtId="0" fontId="8" fillId="0" borderId="0" xfId="0" applyFont="1" applyAlignment="1">
      <alignment horizontal="left" vertical="center" wrapText="1"/>
    </xf>
    <xf numFmtId="10" fontId="9" fillId="3" borderId="0" xfId="0" applyNumberFormat="1" applyFont="1" applyFill="1" applyAlignment="1">
      <alignment horizontal="left" vertical="center" wrapText="1"/>
    </xf>
    <xf numFmtId="164" fontId="109" fillId="3" borderId="0" xfId="0" applyNumberFormat="1" applyFont="1" applyFill="1" applyAlignment="1">
      <alignment horizontal="center" vertical="center" wrapText="1"/>
    </xf>
    <xf numFmtId="0" fontId="3" fillId="2" borderId="25" xfId="0" applyFont="1" applyFill="1" applyBorder="1" applyAlignment="1">
      <alignment horizontal="left" vertical="center"/>
    </xf>
    <xf numFmtId="0" fontId="18" fillId="0" borderId="26" xfId="0" applyFont="1" applyBorder="1"/>
    <xf numFmtId="0" fontId="18" fillId="0" borderId="27" xfId="0" applyFont="1" applyBorder="1"/>
    <xf numFmtId="164" fontId="109" fillId="11" borderId="0" xfId="0" applyNumberFormat="1" applyFont="1" applyFill="1" applyAlignment="1">
      <alignment horizontal="center" vertical="center" wrapText="1"/>
    </xf>
    <xf numFmtId="0" fontId="33" fillId="0" borderId="0" xfId="0" applyFont="1" applyAlignment="1">
      <alignment vertical="top" wrapText="1"/>
    </xf>
    <xf numFmtId="0" fontId="117" fillId="0" borderId="0" xfId="0" applyFont="1" applyAlignment="1">
      <alignment vertical="top"/>
    </xf>
    <xf numFmtId="0" fontId="0" fillId="0" borderId="0" xfId="0" applyAlignment="1">
      <alignment vertical="top" wrapText="1"/>
    </xf>
    <xf numFmtId="0" fontId="0" fillId="0" borderId="0" xfId="0" applyAlignment="1">
      <alignment vertical="top"/>
    </xf>
    <xf numFmtId="0" fontId="37" fillId="0" borderId="0" xfId="0" applyFont="1" applyAlignment="1">
      <alignment wrapText="1"/>
    </xf>
    <xf numFmtId="0" fontId="9" fillId="0" borderId="0" xfId="0" applyFont="1" applyAlignment="1">
      <alignment vertical="top" wrapText="1"/>
    </xf>
    <xf numFmtId="0" fontId="1" fillId="3" borderId="0" xfId="0" applyFont="1" applyFill="1" applyAlignment="1">
      <alignment wrapText="1"/>
    </xf>
    <xf numFmtId="0" fontId="36" fillId="3" borderId="0" xfId="0" applyFont="1" applyFill="1" applyAlignment="1">
      <alignment vertical="center" wrapText="1"/>
    </xf>
    <xf numFmtId="0" fontId="36" fillId="0" borderId="0" xfId="0" applyFont="1" applyAlignment="1">
      <alignment horizontal="left" vertical="center" wrapText="1"/>
    </xf>
    <xf numFmtId="0" fontId="109" fillId="0" borderId="0" xfId="0" applyFont="1" applyAlignment="1">
      <alignment vertical="center" wrapText="1"/>
    </xf>
    <xf numFmtId="0" fontId="109" fillId="3" borderId="0" xfId="0" applyFont="1" applyFill="1" applyAlignment="1">
      <alignment vertical="center" wrapText="1"/>
    </xf>
    <xf numFmtId="0" fontId="91" fillId="0" borderId="0" xfId="0" applyFont="1"/>
    <xf numFmtId="0" fontId="137" fillId="0" borderId="0" xfId="0" applyFont="1"/>
    <xf numFmtId="0" fontId="9" fillId="0" borderId="40" xfId="0" applyFont="1" applyBorder="1" applyAlignment="1">
      <alignment vertical="top" wrapText="1"/>
    </xf>
    <xf numFmtId="0" fontId="3" fillId="4" borderId="0" xfId="0" applyFont="1" applyFill="1" applyAlignment="1">
      <alignment vertical="center" wrapText="1"/>
    </xf>
    <xf numFmtId="0" fontId="9" fillId="3" borderId="36" xfId="0" applyFont="1" applyFill="1" applyBorder="1" applyAlignment="1">
      <alignment vertical="center" wrapText="1"/>
    </xf>
    <xf numFmtId="0" fontId="109" fillId="0" borderId="40" xfId="0" applyFont="1" applyBorder="1" applyAlignment="1">
      <alignment vertical="top" wrapText="1"/>
    </xf>
    <xf numFmtId="0" fontId="18" fillId="0" borderId="43" xfId="0" applyFont="1" applyBorder="1"/>
    <xf numFmtId="0" fontId="18" fillId="0" borderId="32" xfId="0" applyFont="1" applyBorder="1"/>
    <xf numFmtId="0" fontId="3" fillId="4" borderId="0" xfId="0" applyFont="1" applyFill="1"/>
    <xf numFmtId="0" fontId="6" fillId="2" borderId="0" xfId="0" applyFont="1" applyFill="1" applyAlignment="1">
      <alignment horizontal="center"/>
    </xf>
    <xf numFmtId="0" fontId="9" fillId="0" borderId="29" xfId="0" applyFont="1" applyBorder="1" applyAlignment="1">
      <alignment vertical="center" wrapText="1"/>
    </xf>
    <xf numFmtId="0" fontId="9" fillId="0" borderId="38" xfId="0" applyFont="1" applyBorder="1" applyAlignment="1">
      <alignment vertical="center" wrapText="1"/>
    </xf>
    <xf numFmtId="0" fontId="9" fillId="0" borderId="3" xfId="0" applyFont="1" applyBorder="1" applyAlignment="1">
      <alignment horizontal="center" vertical="center"/>
    </xf>
    <xf numFmtId="0" fontId="9" fillId="3" borderId="28" xfId="0" applyFont="1" applyFill="1" applyBorder="1" applyAlignment="1">
      <alignment horizontal="center" vertical="center" wrapText="1"/>
    </xf>
    <xf numFmtId="0" fontId="9" fillId="0" borderId="28" xfId="0" applyFont="1" applyBorder="1" applyAlignment="1">
      <alignment horizontal="center" vertical="center" wrapText="1"/>
    </xf>
    <xf numFmtId="0" fontId="9" fillId="3" borderId="36" xfId="0" applyFont="1" applyFill="1" applyBorder="1" applyAlignment="1">
      <alignment horizontal="center" vertical="center" wrapText="1"/>
    </xf>
    <xf numFmtId="0" fontId="18" fillId="0" borderId="37" xfId="0" applyFont="1" applyBorder="1"/>
    <xf numFmtId="0" fontId="9" fillId="0" borderId="18" xfId="0" applyFont="1" applyBorder="1" applyAlignment="1">
      <alignment horizontal="center" vertical="center" wrapText="1"/>
    </xf>
    <xf numFmtId="0" fontId="36" fillId="0" borderId="28" xfId="0" applyFont="1" applyBorder="1" applyAlignment="1">
      <alignment vertical="center" wrapText="1"/>
    </xf>
    <xf numFmtId="0" fontId="9" fillId="3" borderId="38" xfId="0" applyFont="1" applyFill="1" applyBorder="1" applyAlignment="1">
      <alignment vertical="center" wrapText="1"/>
    </xf>
    <xf numFmtId="0" fontId="9" fillId="0" borderId="38" xfId="0" applyFont="1" applyBorder="1" applyAlignment="1">
      <alignment horizontal="left" vertical="center" wrapText="1"/>
    </xf>
    <xf numFmtId="0" fontId="9" fillId="3" borderId="38" xfId="0" applyFont="1" applyFill="1" applyBorder="1" applyAlignment="1">
      <alignment horizontal="left" vertical="center" wrapText="1"/>
    </xf>
    <xf numFmtId="0" fontId="109" fillId="0" borderId="38" xfId="0" applyFont="1" applyBorder="1" applyAlignment="1">
      <alignment horizontal="left" vertical="center" wrapText="1"/>
    </xf>
    <xf numFmtId="0" fontId="9" fillId="3" borderId="18"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4" borderId="21" xfId="0" applyFont="1" applyFill="1" applyBorder="1" applyAlignment="1">
      <alignment horizontal="center" vertical="center" wrapText="1"/>
    </xf>
    <xf numFmtId="0" fontId="33" fillId="0" borderId="0" xfId="0" applyFont="1" applyAlignment="1">
      <alignment horizontal="left" vertical="top" wrapText="1"/>
    </xf>
    <xf numFmtId="0" fontId="10" fillId="0" borderId="0" xfId="1" applyFont="1" applyAlignment="1">
      <alignment horizontal="left"/>
    </xf>
    <xf numFmtId="0" fontId="6" fillId="4" borderId="34" xfId="0" applyFont="1" applyFill="1" applyBorder="1" applyAlignment="1">
      <alignment horizontal="center" vertical="center"/>
    </xf>
    <xf numFmtId="0" fontId="18" fillId="0" borderId="34" xfId="0" applyFont="1" applyBorder="1"/>
    <xf numFmtId="0" fontId="18" fillId="0" borderId="35" xfId="0" applyFont="1" applyBorder="1"/>
    <xf numFmtId="0" fontId="10" fillId="0" borderId="56" xfId="1" applyFont="1" applyBorder="1"/>
    <xf numFmtId="0" fontId="42" fillId="5" borderId="0" xfId="0" applyFont="1" applyFill="1"/>
    <xf numFmtId="0" fontId="9" fillId="0" borderId="1" xfId="0" applyFont="1" applyBorder="1" applyAlignment="1">
      <alignment vertical="center" wrapText="1"/>
    </xf>
    <xf numFmtId="0" fontId="3" fillId="4" borderId="0" xfId="0" applyFont="1" applyFill="1" applyAlignment="1">
      <alignment horizontal="left" vertical="center" wrapText="1"/>
    </xf>
    <xf numFmtId="0" fontId="0" fillId="0" borderId="0" xfId="0" applyAlignment="1">
      <alignment horizontal="left"/>
    </xf>
    <xf numFmtId="0" fontId="109" fillId="0" borderId="1" xfId="0" applyFont="1" applyBorder="1" applyAlignment="1">
      <alignment horizontal="left" vertical="center" wrapText="1"/>
    </xf>
    <xf numFmtId="0" fontId="10" fillId="0" borderId="0" xfId="1" applyFont="1" applyAlignment="1">
      <alignment horizontal="left" vertical="top" wrapText="1"/>
    </xf>
    <xf numFmtId="0" fontId="34" fillId="0" borderId="0" xfId="0" applyFont="1"/>
    <xf numFmtId="0" fontId="18" fillId="0" borderId="30" xfId="0" applyFont="1" applyBorder="1"/>
    <xf numFmtId="0" fontId="9" fillId="0" borderId="28" xfId="0" applyFont="1" applyBorder="1" applyAlignment="1">
      <alignment vertical="center" wrapText="1"/>
    </xf>
    <xf numFmtId="0" fontId="9" fillId="3" borderId="3" xfId="0" applyFont="1" applyFill="1" applyBorder="1" applyAlignment="1">
      <alignment vertical="center" wrapText="1"/>
    </xf>
    <xf numFmtId="0" fontId="9" fillId="3" borderId="31" xfId="0" applyFont="1" applyFill="1" applyBorder="1" applyAlignment="1">
      <alignment horizontal="left" vertical="center" wrapText="1"/>
    </xf>
    <xf numFmtId="0" fontId="18" fillId="0" borderId="31" xfId="0" applyFont="1" applyBorder="1"/>
    <xf numFmtId="4" fontId="9" fillId="0" borderId="22" xfId="0" applyNumberFormat="1" applyFont="1" applyBorder="1" applyAlignment="1">
      <alignment horizontal="center" vertical="center"/>
    </xf>
    <xf numFmtId="4" fontId="9" fillId="0" borderId="2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3" borderId="3" xfId="0" applyFont="1" applyFill="1" applyBorder="1" applyAlignment="1">
      <alignment horizontal="center" vertical="center" wrapText="1"/>
    </xf>
    <xf numFmtId="4" fontId="9" fillId="3" borderId="3" xfId="0" applyNumberFormat="1" applyFont="1" applyFill="1" applyBorder="1" applyAlignment="1">
      <alignment horizontal="center" vertical="center" wrapText="1"/>
    </xf>
    <xf numFmtId="4" fontId="9" fillId="3" borderId="0" xfId="0" applyNumberFormat="1" applyFont="1" applyFill="1" applyAlignment="1">
      <alignment horizontal="center" vertical="center" wrapText="1"/>
    </xf>
    <xf numFmtId="0" fontId="9" fillId="0" borderId="22" xfId="0" applyFont="1" applyBorder="1" applyAlignment="1">
      <alignment horizontal="center" vertical="center"/>
    </xf>
    <xf numFmtId="4" fontId="9" fillId="5" borderId="22" xfId="0" applyNumberFormat="1" applyFont="1" applyFill="1" applyBorder="1" applyAlignment="1">
      <alignment horizontal="center" vertical="center"/>
    </xf>
    <xf numFmtId="4" fontId="9" fillId="0" borderId="47" xfId="0" applyNumberFormat="1" applyFont="1" applyBorder="1" applyAlignment="1">
      <alignment horizontal="center" vertical="center" wrapText="1"/>
    </xf>
    <xf numFmtId="0" fontId="18" fillId="0" borderId="47" xfId="0" applyFont="1" applyBorder="1"/>
    <xf numFmtId="0" fontId="18" fillId="0" borderId="48" xfId="0" applyFont="1" applyBorder="1"/>
    <xf numFmtId="4" fontId="9" fillId="0" borderId="2" xfId="0" applyNumberFormat="1" applyFont="1" applyBorder="1" applyAlignment="1">
      <alignment horizontal="center" vertical="center"/>
    </xf>
    <xf numFmtId="3" fontId="9" fillId="0" borderId="22" xfId="0" applyNumberFormat="1" applyFont="1" applyBorder="1" applyAlignment="1">
      <alignment horizontal="center" vertical="center"/>
    </xf>
    <xf numFmtId="0" fontId="9" fillId="3" borderId="0" xfId="0" applyFont="1" applyFill="1" applyAlignment="1">
      <alignment wrapText="1"/>
    </xf>
    <xf numFmtId="0" fontId="9" fillId="0" borderId="22" xfId="0" applyFont="1" applyBorder="1" applyAlignment="1">
      <alignment wrapText="1"/>
    </xf>
    <xf numFmtId="0" fontId="13" fillId="5" borderId="0" xfId="0" applyFont="1" applyFill="1" applyAlignment="1">
      <alignment horizontal="left" vertical="center" wrapText="1"/>
    </xf>
    <xf numFmtId="4" fontId="13" fillId="5" borderId="0" xfId="0" applyNumberFormat="1" applyFont="1" applyFill="1" applyAlignment="1">
      <alignment horizontal="center" vertical="center"/>
    </xf>
    <xf numFmtId="0" fontId="9" fillId="0" borderId="15" xfId="0" applyFont="1" applyBorder="1" applyAlignment="1">
      <alignment horizontal="center" vertical="center" wrapText="1"/>
    </xf>
    <xf numFmtId="0" fontId="38" fillId="5" borderId="0" xfId="0" applyFont="1" applyFill="1"/>
    <xf numFmtId="0" fontId="6" fillId="5" borderId="0" xfId="0" applyFont="1" applyFill="1" applyAlignment="1">
      <alignment horizontal="left" vertical="center" wrapText="1"/>
    </xf>
    <xf numFmtId="0" fontId="40" fillId="5" borderId="0" xfId="0" applyFont="1" applyFill="1" applyAlignment="1">
      <alignment horizontal="left" vertical="center" wrapText="1"/>
    </xf>
    <xf numFmtId="0" fontId="40" fillId="5" borderId="0" xfId="0" applyFont="1" applyFill="1" applyAlignment="1">
      <alignment horizontal="center" vertical="center" wrapText="1"/>
    </xf>
    <xf numFmtId="4" fontId="9" fillId="3" borderId="45" xfId="0" applyNumberFormat="1" applyFont="1" applyFill="1" applyBorder="1" applyAlignment="1">
      <alignment horizontal="center" vertical="center" wrapText="1"/>
    </xf>
    <xf numFmtId="0" fontId="18" fillId="0" borderId="46" xfId="0" applyFont="1" applyBorder="1"/>
    <xf numFmtId="0" fontId="18" fillId="0" borderId="20" xfId="0" applyFont="1" applyBorder="1"/>
    <xf numFmtId="0" fontId="9" fillId="3" borderId="45" xfId="0" applyFont="1" applyFill="1" applyBorder="1" applyAlignment="1">
      <alignment horizontal="center" vertical="center" wrapText="1"/>
    </xf>
    <xf numFmtId="0" fontId="6" fillId="5" borderId="0" xfId="0" applyFont="1" applyFill="1" applyAlignment="1">
      <alignment horizontal="center" wrapText="1"/>
    </xf>
    <xf numFmtId="0" fontId="6" fillId="5" borderId="0" xfId="0" applyFont="1" applyFill="1" applyAlignment="1">
      <alignment horizontal="center" vertical="center" wrapText="1"/>
    </xf>
    <xf numFmtId="4" fontId="13" fillId="5" borderId="0" xfId="0" applyNumberFormat="1" applyFont="1" applyFill="1" applyAlignment="1">
      <alignment horizontal="center" vertical="center" wrapText="1"/>
    </xf>
    <xf numFmtId="0" fontId="13" fillId="5" borderId="0" xfId="0" applyFont="1" applyFill="1" applyAlignment="1">
      <alignment horizontal="center" vertical="center" wrapText="1"/>
    </xf>
    <xf numFmtId="0" fontId="13" fillId="5" borderId="0" xfId="0" applyFont="1" applyFill="1" applyAlignment="1">
      <alignment horizontal="left" vertical="center"/>
    </xf>
    <xf numFmtId="0" fontId="116" fillId="0" borderId="0" xfId="0" applyFont="1" applyAlignment="1">
      <alignment vertical="top" wrapText="1"/>
    </xf>
    <xf numFmtId="0" fontId="6" fillId="2" borderId="51" xfId="0" applyFont="1" applyFill="1" applyBorder="1" applyAlignment="1">
      <alignment horizontal="left" wrapText="1"/>
    </xf>
    <xf numFmtId="166" fontId="9" fillId="0" borderId="1" xfId="0" applyNumberFormat="1" applyFont="1" applyBorder="1" applyAlignment="1">
      <alignment horizontal="center" vertical="center" wrapText="1"/>
    </xf>
    <xf numFmtId="0" fontId="9" fillId="3" borderId="29" xfId="0" applyFont="1" applyFill="1" applyBorder="1" applyAlignment="1">
      <alignment vertical="center" wrapText="1"/>
    </xf>
    <xf numFmtId="166" fontId="9" fillId="3" borderId="1" xfId="0" applyNumberFormat="1" applyFont="1" applyFill="1" applyBorder="1" applyAlignment="1">
      <alignment horizontal="center" vertical="center" wrapText="1"/>
    </xf>
    <xf numFmtId="166" fontId="9" fillId="0" borderId="0" xfId="0" applyNumberFormat="1" applyFont="1" applyAlignment="1">
      <alignment horizontal="center" vertical="center" wrapText="1"/>
    </xf>
    <xf numFmtId="0" fontId="36" fillId="0" borderId="3" xfId="0" applyFont="1" applyBorder="1" applyAlignment="1">
      <alignment horizontal="left" vertical="center" wrapText="1"/>
    </xf>
    <xf numFmtId="0" fontId="36" fillId="0" borderId="3" xfId="0" applyFont="1" applyBorder="1" applyAlignment="1">
      <alignment vertical="center" wrapText="1"/>
    </xf>
    <xf numFmtId="0" fontId="6" fillId="4" borderId="49" xfId="0" applyFont="1" applyFill="1" applyBorder="1" applyAlignment="1">
      <alignment vertical="center" wrapText="1"/>
    </xf>
    <xf numFmtId="0" fontId="18" fillId="0" borderId="34" xfId="0" applyFont="1" applyBorder="1" applyAlignment="1">
      <alignment vertical="center"/>
    </xf>
    <xf numFmtId="0" fontId="18" fillId="0" borderId="50" xfId="0" applyFont="1" applyBorder="1" applyAlignment="1">
      <alignment vertical="center"/>
    </xf>
    <xf numFmtId="0" fontId="118" fillId="0" borderId="0" xfId="0" applyFont="1" applyAlignment="1">
      <alignment vertical="center" wrapText="1"/>
    </xf>
    <xf numFmtId="0" fontId="6" fillId="4" borderId="1" xfId="0" applyFont="1" applyFill="1" applyBorder="1"/>
    <xf numFmtId="0" fontId="6" fillId="2" borderId="1" xfId="0" applyFont="1" applyFill="1" applyBorder="1" applyAlignment="1">
      <alignment horizontal="center"/>
    </xf>
    <xf numFmtId="0" fontId="109" fillId="3" borderId="29" xfId="0" applyFont="1" applyFill="1" applyBorder="1"/>
    <xf numFmtId="0" fontId="119" fillId="0" borderId="0" xfId="0" applyFont="1"/>
    <xf numFmtId="0" fontId="9" fillId="0" borderId="29" xfId="0" applyFont="1" applyBorder="1"/>
    <xf numFmtId="166" fontId="9" fillId="5" borderId="1" xfId="0" applyNumberFormat="1" applyFont="1" applyFill="1" applyBorder="1" applyAlignment="1">
      <alignment horizontal="center"/>
    </xf>
    <xf numFmtId="0" fontId="9" fillId="3" borderId="29" xfId="0" applyFont="1" applyFill="1" applyBorder="1"/>
    <xf numFmtId="166" fontId="9" fillId="3" borderId="1" xfId="0" applyNumberFormat="1" applyFont="1" applyFill="1" applyBorder="1" applyAlignment="1">
      <alignment horizontal="center"/>
    </xf>
    <xf numFmtId="166" fontId="9" fillId="5" borderId="18" xfId="0" applyNumberFormat="1" applyFont="1" applyFill="1" applyBorder="1" applyAlignment="1">
      <alignment horizontal="center"/>
    </xf>
    <xf numFmtId="3" fontId="109" fillId="3" borderId="38" xfId="0" applyNumberFormat="1" applyFont="1" applyFill="1" applyBorder="1" applyAlignment="1">
      <alignment vertical="center" wrapText="1"/>
    </xf>
    <xf numFmtId="9" fontId="9" fillId="3" borderId="0" xfId="0" applyNumberFormat="1" applyFont="1" applyFill="1" applyAlignment="1">
      <alignment horizontal="center" vertical="center" wrapText="1"/>
    </xf>
    <xf numFmtId="9" fontId="9" fillId="3" borderId="2" xfId="0" applyNumberFormat="1" applyFont="1" applyFill="1" applyBorder="1" applyAlignment="1">
      <alignment horizontal="center" vertical="center" wrapText="1"/>
    </xf>
    <xf numFmtId="0" fontId="116" fillId="5" borderId="0" xfId="0" applyFont="1" applyFill="1" applyAlignment="1">
      <alignment vertical="center" wrapText="1"/>
    </xf>
    <xf numFmtId="10" fontId="9" fillId="5" borderId="3" xfId="0" applyNumberFormat="1" applyFont="1" applyFill="1" applyBorder="1" applyAlignment="1">
      <alignment horizontal="center" vertical="center"/>
    </xf>
    <xf numFmtId="0" fontId="9" fillId="5" borderId="29" xfId="0" applyFont="1" applyFill="1" applyBorder="1" applyAlignment="1">
      <alignment vertical="center" wrapText="1"/>
    </xf>
    <xf numFmtId="3" fontId="9" fillId="3" borderId="3" xfId="0" applyNumberFormat="1" applyFont="1" applyFill="1" applyBorder="1" applyAlignment="1">
      <alignment horizontal="center" vertical="center"/>
    </xf>
    <xf numFmtId="0" fontId="9" fillId="3" borderId="39" xfId="0" applyFont="1" applyFill="1" applyBorder="1" applyAlignment="1">
      <alignment horizontal="center" vertical="center"/>
    </xf>
    <xf numFmtId="10" fontId="9" fillId="5" borderId="39" xfId="0" applyNumberFormat="1" applyFont="1" applyFill="1" applyBorder="1" applyAlignment="1">
      <alignment horizontal="center" vertical="center"/>
    </xf>
    <xf numFmtId="0" fontId="9" fillId="5" borderId="38" xfId="0" applyFont="1" applyFill="1" applyBorder="1" applyAlignment="1">
      <alignment vertical="center" wrapText="1"/>
    </xf>
    <xf numFmtId="9" fontId="9" fillId="5" borderId="3" xfId="0" applyNumberFormat="1" applyFont="1" applyFill="1" applyBorder="1" applyAlignment="1">
      <alignment horizontal="center" vertical="center"/>
    </xf>
    <xf numFmtId="0" fontId="9" fillId="5" borderId="36" xfId="0" applyFont="1" applyFill="1" applyBorder="1" applyAlignment="1">
      <alignment wrapText="1"/>
    </xf>
    <xf numFmtId="0" fontId="9" fillId="3" borderId="36" xfId="0" applyFont="1" applyFill="1" applyBorder="1" applyAlignment="1">
      <alignment wrapText="1"/>
    </xf>
    <xf numFmtId="0" fontId="9" fillId="0" borderId="36" xfId="0" applyFont="1" applyBorder="1" applyAlignment="1">
      <alignment vertical="center" wrapText="1"/>
    </xf>
    <xf numFmtId="0" fontId="9" fillId="5" borderId="29" xfId="0" applyFont="1" applyFill="1" applyBorder="1" applyAlignment="1">
      <alignment wrapText="1"/>
    </xf>
    <xf numFmtId="10" fontId="1" fillId="5" borderId="67" xfId="0" applyNumberFormat="1" applyFont="1" applyFill="1" applyBorder="1" applyAlignment="1">
      <alignment horizontal="center"/>
    </xf>
    <xf numFmtId="0" fontId="18" fillId="0" borderId="62" xfId="0" applyFont="1" applyBorder="1"/>
    <xf numFmtId="10" fontId="1" fillId="5" borderId="68" xfId="0" applyNumberFormat="1" applyFont="1" applyFill="1" applyBorder="1" applyAlignment="1">
      <alignment horizontal="center"/>
    </xf>
    <xf numFmtId="10" fontId="1" fillId="0" borderId="0" xfId="0" applyNumberFormat="1" applyFont="1" applyAlignment="1">
      <alignment horizontal="center" vertical="center" wrapText="1"/>
    </xf>
    <xf numFmtId="0" fontId="116" fillId="5" borderId="0" xfId="0" applyFont="1" applyFill="1" applyAlignment="1">
      <alignment vertical="top" wrapText="1"/>
    </xf>
    <xf numFmtId="9" fontId="9" fillId="5" borderId="39" xfId="0" applyNumberFormat="1" applyFont="1" applyFill="1" applyBorder="1" applyAlignment="1">
      <alignment horizontal="center" vertical="center"/>
    </xf>
    <xf numFmtId="49" fontId="33" fillId="5" borderId="0" xfId="0" applyNumberFormat="1" applyFont="1" applyFill="1" applyAlignment="1">
      <alignment horizontal="left" vertical="top" wrapText="1"/>
    </xf>
    <xf numFmtId="0" fontId="59" fillId="2" borderId="51" xfId="0" applyFont="1" applyFill="1" applyBorder="1" applyAlignment="1">
      <alignment wrapText="1"/>
    </xf>
    <xf numFmtId="0" fontId="9" fillId="0" borderId="28" xfId="0" applyFont="1" applyBorder="1" applyAlignment="1">
      <alignment horizontal="left" vertical="center" wrapText="1"/>
    </xf>
    <xf numFmtId="3" fontId="9" fillId="5" borderId="3" xfId="0" applyNumberFormat="1" applyFont="1" applyFill="1" applyBorder="1" applyAlignment="1">
      <alignment horizontal="center" vertical="center"/>
    </xf>
    <xf numFmtId="0" fontId="9" fillId="5" borderId="39" xfId="0" applyFont="1" applyFill="1" applyBorder="1" applyAlignment="1">
      <alignment horizontal="center" vertical="center"/>
    </xf>
    <xf numFmtId="10" fontId="9" fillId="3" borderId="39" xfId="0" applyNumberFormat="1" applyFont="1" applyFill="1" applyBorder="1" applyAlignment="1">
      <alignment horizontal="center" vertical="center"/>
    </xf>
    <xf numFmtId="0" fontId="9" fillId="5" borderId="36" xfId="0" applyFont="1" applyFill="1" applyBorder="1" applyAlignment="1">
      <alignment vertical="center" wrapText="1"/>
    </xf>
    <xf numFmtId="10" fontId="9" fillId="3" borderId="3" xfId="0" applyNumberFormat="1" applyFont="1" applyFill="1" applyBorder="1" applyAlignment="1">
      <alignment horizontal="center" vertical="center"/>
    </xf>
    <xf numFmtId="3" fontId="9" fillId="3" borderId="38" xfId="0" applyNumberFormat="1" applyFont="1" applyFill="1" applyBorder="1" applyAlignment="1">
      <alignment vertical="center"/>
    </xf>
    <xf numFmtId="10" fontId="9" fillId="3" borderId="56" xfId="0" applyNumberFormat="1" applyFont="1" applyFill="1" applyBorder="1" applyAlignment="1">
      <alignment horizontal="center"/>
    </xf>
    <xf numFmtId="0" fontId="18" fillId="0" borderId="60" xfId="0" applyFont="1" applyBorder="1"/>
    <xf numFmtId="0" fontId="18" fillId="0" borderId="57" xfId="0" applyFont="1" applyBorder="1"/>
    <xf numFmtId="10" fontId="54" fillId="3" borderId="56" xfId="0" applyNumberFormat="1" applyFont="1" applyFill="1" applyBorder="1" applyAlignment="1">
      <alignment horizontal="center"/>
    </xf>
    <xf numFmtId="10" fontId="9" fillId="3" borderId="59" xfId="0" applyNumberFormat="1" applyFont="1" applyFill="1" applyBorder="1" applyAlignment="1">
      <alignment horizontal="center"/>
    </xf>
    <xf numFmtId="0" fontId="18" fillId="0" borderId="61" xfId="0" applyFont="1" applyBorder="1"/>
    <xf numFmtId="0" fontId="9" fillId="5" borderId="63" xfId="0" applyFont="1" applyFill="1" applyBorder="1" applyAlignment="1">
      <alignment horizontal="center"/>
    </xf>
    <xf numFmtId="10" fontId="54" fillId="5" borderId="63" xfId="0" applyNumberFormat="1" applyFont="1" applyFill="1" applyBorder="1" applyAlignment="1">
      <alignment horizontal="center"/>
    </xf>
    <xf numFmtId="3" fontId="9" fillId="5" borderId="0" xfId="0" applyNumberFormat="1" applyFont="1" applyFill="1" applyAlignment="1">
      <alignment horizontal="center" vertical="center" wrapText="1"/>
    </xf>
    <xf numFmtId="3" fontId="9" fillId="5" borderId="2" xfId="0" applyNumberFormat="1" applyFont="1" applyFill="1" applyBorder="1" applyAlignment="1">
      <alignment horizontal="center" vertical="center" wrapText="1"/>
    </xf>
    <xf numFmtId="3" fontId="9" fillId="5" borderId="38" xfId="0" applyNumberFormat="1" applyFont="1" applyFill="1" applyBorder="1" applyAlignment="1">
      <alignment vertical="center" wrapText="1"/>
    </xf>
    <xf numFmtId="3" fontId="109" fillId="5" borderId="38" xfId="0" applyNumberFormat="1" applyFont="1" applyFill="1" applyBorder="1" applyAlignment="1">
      <alignment vertical="center" wrapText="1"/>
    </xf>
    <xf numFmtId="3" fontId="9" fillId="3" borderId="0" xfId="0" applyNumberFormat="1" applyFont="1" applyFill="1" applyAlignment="1">
      <alignment horizontal="center" vertical="center" wrapText="1"/>
    </xf>
    <xf numFmtId="3" fontId="9" fillId="5" borderId="56" xfId="0" applyNumberFormat="1" applyFont="1" applyFill="1" applyBorder="1" applyAlignment="1">
      <alignment horizontal="center"/>
    </xf>
    <xf numFmtId="0" fontId="9" fillId="5" borderId="56" xfId="0" applyFont="1" applyFill="1" applyBorder="1" applyAlignment="1">
      <alignment horizontal="center"/>
    </xf>
    <xf numFmtId="3" fontId="9" fillId="5" borderId="38" xfId="0" applyNumberFormat="1" applyFont="1" applyFill="1" applyBorder="1" applyAlignment="1">
      <alignment vertical="center"/>
    </xf>
    <xf numFmtId="10" fontId="54" fillId="5" borderId="56" xfId="0" applyNumberFormat="1" applyFont="1" applyFill="1" applyBorder="1" applyAlignment="1">
      <alignment horizontal="center"/>
    </xf>
    <xf numFmtId="10" fontId="9" fillId="5" borderId="56" xfId="0" applyNumberFormat="1" applyFont="1" applyFill="1" applyBorder="1" applyAlignment="1">
      <alignment horizontal="center"/>
    </xf>
    <xf numFmtId="3" fontId="9" fillId="3" borderId="36" xfId="0" applyNumberFormat="1" applyFont="1" applyFill="1" applyBorder="1" applyAlignment="1">
      <alignment vertical="center"/>
    </xf>
    <xf numFmtId="0" fontId="54" fillId="5" borderId="56" xfId="0" applyFont="1" applyFill="1" applyBorder="1" applyAlignment="1">
      <alignment horizontal="center"/>
    </xf>
    <xf numFmtId="3" fontId="9" fillId="3" borderId="56" xfId="0" applyNumberFormat="1" applyFont="1" applyFill="1" applyBorder="1" applyAlignment="1">
      <alignment horizontal="center"/>
    </xf>
    <xf numFmtId="0" fontId="9" fillId="3" borderId="56" xfId="0" applyFont="1" applyFill="1" applyBorder="1" applyAlignment="1">
      <alignment horizontal="center"/>
    </xf>
    <xf numFmtId="0" fontId="6" fillId="4" borderId="0" xfId="0" applyFont="1" applyFill="1"/>
    <xf numFmtId="3" fontId="9" fillId="5" borderId="29" xfId="0" applyNumberFormat="1" applyFont="1" applyFill="1" applyBorder="1" applyAlignment="1">
      <alignment vertical="center"/>
    </xf>
    <xf numFmtId="0" fontId="54" fillId="3" borderId="56" xfId="0" applyFont="1" applyFill="1" applyBorder="1" applyAlignment="1">
      <alignment horizontal="center"/>
    </xf>
    <xf numFmtId="3" fontId="9" fillId="3" borderId="2" xfId="0" applyNumberFormat="1" applyFont="1" applyFill="1" applyBorder="1" applyAlignment="1">
      <alignment horizontal="center" vertical="center" wrapText="1"/>
    </xf>
    <xf numFmtId="3" fontId="9" fillId="5" borderId="41" xfId="0" applyNumberFormat="1" applyFont="1" applyFill="1" applyBorder="1" applyAlignment="1">
      <alignment horizontal="center" vertical="center"/>
    </xf>
    <xf numFmtId="0" fontId="9" fillId="5" borderId="42" xfId="0" applyFont="1" applyFill="1" applyBorder="1" applyAlignment="1">
      <alignment horizontal="center" vertical="center" wrapText="1"/>
    </xf>
    <xf numFmtId="49" fontId="116" fillId="5" borderId="0" xfId="0" applyNumberFormat="1" applyFont="1" applyFill="1" applyAlignment="1">
      <alignment horizontal="left" vertical="top" wrapText="1"/>
    </xf>
    <xf numFmtId="0" fontId="33" fillId="0" borderId="0" xfId="0" applyFont="1" applyAlignment="1">
      <alignment vertical="top"/>
    </xf>
    <xf numFmtId="3" fontId="109" fillId="5" borderId="28" xfId="0" applyNumberFormat="1" applyFont="1" applyFill="1" applyBorder="1" applyAlignment="1">
      <alignment vertical="center" wrapText="1"/>
    </xf>
    <xf numFmtId="0" fontId="9" fillId="5" borderId="41" xfId="0" applyFont="1" applyFill="1" applyBorder="1" applyAlignment="1">
      <alignment horizontal="center" vertical="center" wrapText="1"/>
    </xf>
    <xf numFmtId="0" fontId="116" fillId="0" borderId="0" xfId="0" applyFont="1" applyAlignment="1">
      <alignment horizontal="left"/>
    </xf>
    <xf numFmtId="10" fontId="9" fillId="5" borderId="63" xfId="0" applyNumberFormat="1" applyFont="1" applyFill="1" applyBorder="1" applyAlignment="1">
      <alignment horizontal="center"/>
    </xf>
    <xf numFmtId="3" fontId="9" fillId="5" borderId="36" xfId="0" applyNumberFormat="1" applyFont="1" applyFill="1" applyBorder="1" applyAlignment="1">
      <alignment vertical="center"/>
    </xf>
    <xf numFmtId="3" fontId="9" fillId="5" borderId="28" xfId="0" applyNumberFormat="1" applyFont="1" applyFill="1" applyBorder="1" applyAlignment="1">
      <alignment vertical="center"/>
    </xf>
    <xf numFmtId="0" fontId="18" fillId="0" borderId="64" xfId="0" applyFont="1" applyBorder="1"/>
    <xf numFmtId="0" fontId="6" fillId="5" borderId="0" xfId="0" applyFont="1" applyFill="1"/>
    <xf numFmtId="0" fontId="109" fillId="5" borderId="1" xfId="0" applyFont="1" applyFill="1" applyBorder="1" applyAlignment="1">
      <alignment vertical="center" wrapText="1"/>
    </xf>
    <xf numFmtId="0" fontId="109" fillId="3" borderId="18" xfId="0" applyFont="1" applyFill="1" applyBorder="1" applyAlignment="1">
      <alignment vertical="center" wrapText="1"/>
    </xf>
    <xf numFmtId="0" fontId="109" fillId="5" borderId="18" xfId="0" applyFont="1" applyFill="1" applyBorder="1" applyAlignment="1">
      <alignment vertical="center" wrapText="1"/>
    </xf>
    <xf numFmtId="0" fontId="61" fillId="5" borderId="0" xfId="0" applyFont="1" applyFill="1" applyAlignment="1">
      <alignment vertical="center" wrapText="1"/>
    </xf>
    <xf numFmtId="0" fontId="9" fillId="5" borderId="18" xfId="0" applyFont="1" applyFill="1" applyBorder="1" applyAlignment="1">
      <alignment wrapText="1"/>
    </xf>
    <xf numFmtId="0" fontId="9" fillId="3" borderId="18" xfId="0" applyFont="1" applyFill="1" applyBorder="1" applyAlignment="1">
      <alignment wrapText="1"/>
    </xf>
    <xf numFmtId="0" fontId="36" fillId="5" borderId="18" xfId="0" applyFont="1" applyFill="1" applyBorder="1" applyAlignment="1">
      <alignment horizontal="left" vertical="center" wrapText="1"/>
    </xf>
    <xf numFmtId="0" fontId="18" fillId="0" borderId="18" xfId="0" applyFont="1" applyBorder="1" applyAlignment="1">
      <alignment horizontal="left" vertical="center"/>
    </xf>
    <xf numFmtId="0" fontId="36" fillId="3" borderId="18" xfId="0" applyFont="1" applyFill="1" applyBorder="1" applyAlignment="1">
      <alignment horizontal="left" vertical="center" wrapText="1"/>
    </xf>
    <xf numFmtId="0" fontId="36" fillId="5" borderId="18" xfId="0" applyFont="1" applyFill="1" applyBorder="1" applyAlignment="1">
      <alignment wrapText="1"/>
    </xf>
    <xf numFmtId="0" fontId="36" fillId="3" borderId="18" xfId="0" applyFont="1" applyFill="1" applyBorder="1" applyAlignment="1">
      <alignment wrapText="1"/>
    </xf>
    <xf numFmtId="0" fontId="9" fillId="5" borderId="1" xfId="0" applyFont="1" applyFill="1" applyBorder="1" applyAlignment="1">
      <alignment wrapText="1"/>
    </xf>
    <xf numFmtId="0" fontId="109" fillId="3" borderId="18" xfId="0" applyFont="1" applyFill="1" applyBorder="1" applyAlignment="1">
      <alignment wrapText="1"/>
    </xf>
    <xf numFmtId="0" fontId="6" fillId="4" borderId="82" xfId="0" applyFont="1" applyFill="1" applyBorder="1" applyAlignment="1">
      <alignment vertical="top" wrapText="1"/>
    </xf>
    <xf numFmtId="0" fontId="18" fillId="0" borderId="82" xfId="0" applyFont="1" applyBorder="1"/>
    <xf numFmtId="0" fontId="18" fillId="0" borderId="83" xfId="0" applyFont="1" applyBorder="1"/>
    <xf numFmtId="0" fontId="6" fillId="2" borderId="75" xfId="0" applyFont="1" applyFill="1" applyBorder="1" applyAlignment="1">
      <alignment horizontal="left" wrapText="1"/>
    </xf>
    <xf numFmtId="0" fontId="109" fillId="0" borderId="29" xfId="0" applyFont="1" applyBorder="1" applyAlignment="1">
      <alignment wrapText="1"/>
    </xf>
    <xf numFmtId="0" fontId="109" fillId="3" borderId="36" xfId="0" applyFont="1" applyFill="1" applyBorder="1" applyAlignment="1">
      <alignment vertical="center" wrapText="1"/>
    </xf>
    <xf numFmtId="0" fontId="36" fillId="0" borderId="36" xfId="0" applyFont="1" applyBorder="1" applyAlignment="1">
      <alignment wrapText="1"/>
    </xf>
    <xf numFmtId="0" fontId="9" fillId="3" borderId="29" xfId="0" applyFont="1" applyFill="1" applyBorder="1" applyAlignment="1">
      <alignment wrapText="1"/>
    </xf>
    <xf numFmtId="0" fontId="36" fillId="5" borderId="36" xfId="0" applyFont="1" applyFill="1" applyBorder="1" applyAlignment="1">
      <alignment wrapText="1"/>
    </xf>
    <xf numFmtId="0" fontId="18" fillId="5" borderId="18" xfId="0" applyFont="1" applyFill="1" applyBorder="1"/>
    <xf numFmtId="0" fontId="18" fillId="5" borderId="37" xfId="0" applyFont="1" applyFill="1" applyBorder="1"/>
    <xf numFmtId="0" fontId="36" fillId="3" borderId="36" xfId="0" applyFont="1" applyFill="1" applyBorder="1" applyAlignment="1">
      <alignment wrapText="1"/>
    </xf>
    <xf numFmtId="0" fontId="18" fillId="3" borderId="18" xfId="0" applyFont="1" applyFill="1" applyBorder="1"/>
    <xf numFmtId="0" fontId="18" fillId="3" borderId="37" xfId="0" applyFont="1" applyFill="1" applyBorder="1"/>
    <xf numFmtId="0" fontId="6" fillId="2" borderId="81" xfId="0" applyFont="1" applyFill="1" applyBorder="1" applyAlignment="1">
      <alignment horizontal="center" vertical="center" wrapText="1"/>
    </xf>
    <xf numFmtId="0" fontId="6" fillId="2" borderId="52" xfId="0" applyFont="1" applyFill="1" applyBorder="1" applyAlignment="1">
      <alignment horizontal="center" wrapText="1"/>
    </xf>
    <xf numFmtId="0" fontId="9" fillId="0" borderId="29" xfId="0" applyFont="1" applyBorder="1" applyAlignment="1">
      <alignment wrapText="1"/>
    </xf>
    <xf numFmtId="49" fontId="9" fillId="0" borderId="1" xfId="0" applyNumberFormat="1" applyFont="1" applyBorder="1" applyAlignment="1">
      <alignment horizontal="center" wrapText="1"/>
    </xf>
    <xf numFmtId="0" fontId="6" fillId="2" borderId="73" xfId="0" applyFont="1" applyFill="1" applyBorder="1" applyAlignment="1">
      <alignment wrapText="1"/>
    </xf>
    <xf numFmtId="0" fontId="9" fillId="0" borderId="36" xfId="0" applyFont="1" applyBorder="1" applyAlignment="1">
      <alignment wrapText="1"/>
    </xf>
    <xf numFmtId="0" fontId="6" fillId="2" borderId="75" xfId="0" applyFont="1" applyFill="1" applyBorder="1" applyAlignment="1">
      <alignment wrapText="1"/>
    </xf>
    <xf numFmtId="0" fontId="65" fillId="4" borderId="1" xfId="0" applyFont="1" applyFill="1" applyBorder="1" applyAlignment="1">
      <alignment vertical="center"/>
    </xf>
    <xf numFmtId="0" fontId="65" fillId="2" borderId="51" xfId="0" applyFont="1" applyFill="1" applyBorder="1"/>
    <xf numFmtId="0" fontId="9" fillId="0" borderId="69" xfId="0" applyFont="1" applyBorder="1" applyAlignment="1">
      <alignment wrapText="1"/>
    </xf>
    <xf numFmtId="0" fontId="18" fillId="0" borderId="70" xfId="0" applyFont="1" applyBorder="1"/>
    <xf numFmtId="0" fontId="9" fillId="3" borderId="1" xfId="0" applyFont="1" applyFill="1" applyBorder="1" applyAlignment="1">
      <alignment vertical="center" wrapText="1"/>
    </xf>
    <xf numFmtId="0" fontId="27" fillId="5" borderId="0" xfId="0" applyFont="1" applyFill="1" applyAlignment="1">
      <alignment wrapText="1"/>
    </xf>
    <xf numFmtId="0" fontId="6" fillId="2" borderId="0" xfId="0" applyFont="1" applyFill="1" applyAlignment="1">
      <alignment vertical="center"/>
    </xf>
    <xf numFmtId="0" fontId="9" fillId="0" borderId="1" xfId="0" applyFont="1" applyBorder="1"/>
    <xf numFmtId="0" fontId="9" fillId="3" borderId="1" xfId="0" applyFont="1" applyFill="1" applyBorder="1"/>
    <xf numFmtId="0" fontId="109" fillId="0" borderId="1" xfId="0" applyFont="1" applyBorder="1"/>
    <xf numFmtId="0" fontId="36" fillId="3" borderId="1" xfId="0" applyFont="1" applyFill="1" applyBorder="1"/>
    <xf numFmtId="0" fontId="27" fillId="0" borderId="0" xfId="0" applyFont="1" applyAlignment="1">
      <alignment vertical="top" wrapText="1"/>
    </xf>
    <xf numFmtId="0" fontId="9" fillId="0" borderId="3" xfId="0" applyFont="1" applyBorder="1" applyAlignment="1">
      <alignment vertical="center" wrapText="1"/>
    </xf>
    <xf numFmtId="0" fontId="109" fillId="0" borderId="3" xfId="0" applyFont="1" applyBorder="1" applyAlignment="1">
      <alignment vertical="center" wrapText="1"/>
    </xf>
    <xf numFmtId="0" fontId="122" fillId="0" borderId="0" xfId="0" applyFont="1" applyAlignment="1">
      <alignment vertical="center" wrapText="1"/>
    </xf>
    <xf numFmtId="0" fontId="18" fillId="0" borderId="3" xfId="0" applyFont="1" applyBorder="1" applyAlignment="1">
      <alignment vertical="center"/>
    </xf>
    <xf numFmtId="0" fontId="9" fillId="8" borderId="0" xfId="0" applyFont="1" applyFill="1" applyAlignment="1">
      <alignment horizontal="center" vertical="center" wrapText="1"/>
    </xf>
    <xf numFmtId="0" fontId="9" fillId="7" borderId="0" xfId="0" applyFont="1" applyFill="1" applyAlignment="1">
      <alignment horizontal="center" vertical="center" wrapText="1"/>
    </xf>
    <xf numFmtId="0" fontId="132" fillId="0" borderId="0" xfId="1" applyFont="1"/>
    <xf numFmtId="0" fontId="109" fillId="5" borderId="0" xfId="0" applyFont="1" applyFill="1" applyAlignment="1">
      <alignment vertical="center" wrapText="1"/>
    </xf>
    <xf numFmtId="0" fontId="6" fillId="4" borderId="0" xfId="0" applyFont="1" applyFill="1" applyAlignment="1">
      <alignment vertical="center"/>
    </xf>
    <xf numFmtId="4" fontId="9" fillId="3" borderId="56" xfId="0" applyNumberFormat="1" applyFont="1" applyFill="1" applyBorder="1" applyAlignment="1">
      <alignment horizontal="center" vertical="center"/>
    </xf>
    <xf numFmtId="0" fontId="9" fillId="5" borderId="3" xfId="0" applyFont="1" applyFill="1" applyBorder="1" applyAlignment="1">
      <alignment horizontal="center" vertical="center" wrapText="1"/>
    </xf>
    <xf numFmtId="0" fontId="9" fillId="3" borderId="3" xfId="0" applyFont="1" applyFill="1" applyBorder="1" applyAlignment="1">
      <alignment horizontal="left" vertical="center" wrapText="1"/>
    </xf>
    <xf numFmtId="0" fontId="9" fillId="0" borderId="3" xfId="0" applyFont="1" applyBorder="1" applyAlignment="1">
      <alignment horizontal="left" vertical="center" wrapText="1"/>
    </xf>
    <xf numFmtId="0" fontId="36" fillId="0" borderId="1" xfId="0" applyFont="1" applyBorder="1" applyAlignment="1">
      <alignment horizontal="left" vertical="center" wrapText="1"/>
    </xf>
    <xf numFmtId="0" fontId="6" fillId="4" borderId="0" xfId="0" applyFont="1" applyFill="1" applyAlignment="1">
      <alignment horizontal="left" vertical="center" wrapText="1"/>
    </xf>
    <xf numFmtId="0" fontId="6" fillId="2" borderId="0" xfId="0" applyFont="1" applyFill="1" applyAlignment="1">
      <alignment horizontal="left" vertical="center" wrapText="1"/>
    </xf>
    <xf numFmtId="0" fontId="9" fillId="3" borderId="1" xfId="0" applyFont="1" applyFill="1" applyBorder="1" applyAlignment="1">
      <alignment horizontal="left" vertical="center" wrapText="1"/>
    </xf>
    <xf numFmtId="0" fontId="124" fillId="0" borderId="1" xfId="0" applyFont="1" applyBorder="1" applyAlignment="1">
      <alignment horizontal="left" vertical="center"/>
    </xf>
    <xf numFmtId="0" fontId="113" fillId="4" borderId="0" xfId="0" applyFont="1" applyFill="1" applyAlignment="1">
      <alignment horizontal="left" vertical="center" wrapText="1"/>
    </xf>
    <xf numFmtId="0" fontId="123" fillId="5" borderId="40" xfId="0" applyFont="1" applyFill="1" applyBorder="1" applyAlignment="1">
      <alignment vertical="top" wrapText="1"/>
    </xf>
    <xf numFmtId="0" fontId="18" fillId="0" borderId="42" xfId="0" applyFont="1" applyBorder="1"/>
    <xf numFmtId="0" fontId="18" fillId="0" borderId="33" xfId="0" applyFont="1" applyBorder="1"/>
    <xf numFmtId="0" fontId="6" fillId="2" borderId="0" xfId="0" applyFont="1" applyFill="1"/>
    <xf numFmtId="0" fontId="9" fillId="0" borderId="1" xfId="0" applyFont="1" applyBorder="1" applyAlignment="1">
      <alignment horizontal="left" vertical="center"/>
    </xf>
    <xf numFmtId="0" fontId="9" fillId="3" borderId="1" xfId="0" applyFont="1" applyFill="1" applyBorder="1" applyAlignment="1">
      <alignment horizontal="left" vertical="center"/>
    </xf>
    <xf numFmtId="0" fontId="6" fillId="2" borderId="88" xfId="0" applyFont="1" applyFill="1" applyBorder="1" applyAlignment="1">
      <alignment wrapText="1"/>
    </xf>
    <xf numFmtId="0" fontId="18" fillId="0" borderId="89" xfId="0" applyFont="1" applyBorder="1"/>
    <xf numFmtId="0" fontId="113" fillId="4" borderId="0" xfId="0" applyFont="1" applyFill="1" applyAlignment="1">
      <alignment vertical="center"/>
    </xf>
    <xf numFmtId="0" fontId="113" fillId="2" borderId="0" xfId="0" applyFont="1" applyFill="1" applyAlignment="1">
      <alignment wrapText="1"/>
    </xf>
    <xf numFmtId="0" fontId="123" fillId="0" borderId="0" xfId="0" applyFont="1" applyAlignment="1">
      <alignment vertical="top" wrapText="1"/>
    </xf>
    <xf numFmtId="0" fontId="6" fillId="4" borderId="87" xfId="0" applyFont="1" applyFill="1" applyBorder="1" applyAlignment="1">
      <alignment wrapText="1"/>
    </xf>
    <xf numFmtId="0" fontId="18" fillId="0" borderId="85" xfId="0" applyFont="1" applyBorder="1"/>
    <xf numFmtId="0" fontId="113" fillId="4" borderId="0" xfId="0" applyFont="1" applyFill="1" applyAlignment="1">
      <alignment horizontal="left" wrapText="1"/>
    </xf>
    <xf numFmtId="0" fontId="72" fillId="0" borderId="0" xfId="0" applyFont="1" applyAlignment="1">
      <alignment wrapText="1"/>
    </xf>
    <xf numFmtId="0" fontId="27" fillId="0" borderId="0" xfId="0" applyFont="1" applyAlignment="1">
      <alignment horizontal="left" wrapText="1"/>
    </xf>
    <xf numFmtId="0" fontId="113" fillId="4" borderId="91" xfId="0" applyFont="1" applyFill="1" applyBorder="1" applyAlignment="1">
      <alignment horizontal="left" vertical="center" wrapText="1"/>
    </xf>
    <xf numFmtId="0" fontId="18" fillId="0" borderId="92" xfId="0" applyFont="1" applyBorder="1" applyAlignment="1">
      <alignment vertical="center"/>
    </xf>
    <xf numFmtId="0" fontId="113" fillId="2" borderId="81" xfId="0" applyFont="1" applyFill="1" applyBorder="1" applyAlignment="1">
      <alignment horizontal="left" wrapText="1"/>
    </xf>
    <xf numFmtId="0" fontId="109" fillId="5" borderId="0" xfId="0" applyFont="1" applyFill="1" applyAlignment="1">
      <alignment horizontal="left" vertical="top" wrapText="1"/>
    </xf>
    <xf numFmtId="0" fontId="109" fillId="5" borderId="29" xfId="0" applyFont="1" applyFill="1" applyBorder="1" applyAlignment="1">
      <alignment horizontal="left" wrapText="1"/>
    </xf>
    <xf numFmtId="0" fontId="116" fillId="5" borderId="82" xfId="0" applyFont="1" applyFill="1" applyBorder="1" applyAlignment="1">
      <alignment vertical="top" wrapText="1"/>
    </xf>
    <xf numFmtId="3" fontId="9" fillId="3" borderId="56" xfId="0" applyNumberFormat="1" applyFont="1" applyFill="1" applyBorder="1" applyAlignment="1">
      <alignment horizontal="center" vertical="center"/>
    </xf>
    <xf numFmtId="0" fontId="9" fillId="3" borderId="18" xfId="0" applyFont="1" applyFill="1" applyBorder="1" applyAlignment="1">
      <alignment horizontal="left" vertical="center" wrapText="1"/>
    </xf>
    <xf numFmtId="0" fontId="9" fillId="5" borderId="3" xfId="0" applyFont="1" applyFill="1" applyBorder="1" applyAlignment="1">
      <alignment horizontal="center" vertical="center"/>
    </xf>
    <xf numFmtId="3" fontId="9" fillId="3" borderId="59" xfId="0" applyNumberFormat="1" applyFont="1" applyFill="1" applyBorder="1" applyAlignment="1">
      <alignment horizontal="center" vertical="center" wrapText="1"/>
    </xf>
    <xf numFmtId="0" fontId="113" fillId="4" borderId="82" xfId="0" applyFont="1" applyFill="1" applyBorder="1" applyAlignment="1">
      <alignment vertical="center" wrapText="1"/>
    </xf>
    <xf numFmtId="0" fontId="6" fillId="2" borderId="76" xfId="0" applyFont="1" applyFill="1" applyBorder="1" applyAlignment="1">
      <alignment horizontal="center" vertical="center" wrapText="1"/>
    </xf>
    <xf numFmtId="0" fontId="113" fillId="2" borderId="0" xfId="0" applyFont="1" applyFill="1" applyAlignment="1">
      <alignment horizontal="center" vertical="center" wrapText="1"/>
    </xf>
    <xf numFmtId="0" fontId="6" fillId="2" borderId="44" xfId="0" applyFont="1" applyFill="1" applyBorder="1" applyAlignment="1">
      <alignment horizontal="center" vertical="center" wrapText="1"/>
    </xf>
    <xf numFmtId="4" fontId="9" fillId="0" borderId="28" xfId="0" applyNumberFormat="1" applyFont="1" applyBorder="1" applyAlignment="1">
      <alignment wrapText="1"/>
    </xf>
    <xf numFmtId="4" fontId="9" fillId="0" borderId="0" xfId="0" applyNumberFormat="1" applyFont="1" applyAlignment="1">
      <alignment horizontal="center" wrapText="1"/>
    </xf>
    <xf numFmtId="4" fontId="9" fillId="0" borderId="2" xfId="0" applyNumberFormat="1" applyFont="1" applyBorder="1" applyAlignment="1">
      <alignment horizontal="center" wrapText="1"/>
    </xf>
    <xf numFmtId="4" fontId="9" fillId="0" borderId="0" xfId="0" applyNumberFormat="1" applyFont="1" applyAlignment="1">
      <alignment horizontal="center" vertical="center" wrapText="1"/>
    </xf>
    <xf numFmtId="4" fontId="9" fillId="3" borderId="28" xfId="0" applyNumberFormat="1" applyFont="1" applyFill="1" applyBorder="1" applyAlignment="1">
      <alignment wrapText="1"/>
    </xf>
    <xf numFmtId="4" fontId="9" fillId="3" borderId="0" xfId="0" applyNumberFormat="1" applyFont="1" applyFill="1" applyAlignment="1">
      <alignment horizontal="center" wrapText="1"/>
    </xf>
    <xf numFmtId="4" fontId="109" fillId="3" borderId="28" xfId="0" applyNumberFormat="1" applyFont="1" applyFill="1" applyBorder="1" applyAlignment="1">
      <alignment wrapText="1"/>
    </xf>
    <xf numFmtId="0" fontId="0" fillId="0" borderId="0" xfId="0" applyAlignment="1">
      <alignment vertical="center" wrapText="1"/>
    </xf>
    <xf numFmtId="0" fontId="18" fillId="0" borderId="110" xfId="0" applyFont="1" applyBorder="1"/>
    <xf numFmtId="0" fontId="6" fillId="2" borderId="52" xfId="0" applyFont="1" applyFill="1" applyBorder="1" applyAlignment="1">
      <alignment horizontal="center" vertical="center" wrapText="1"/>
    </xf>
    <xf numFmtId="4" fontId="9" fillId="3" borderId="2" xfId="0" applyNumberFormat="1" applyFont="1" applyFill="1" applyBorder="1" applyAlignment="1">
      <alignment horizontal="center" wrapText="1"/>
    </xf>
    <xf numFmtId="0" fontId="113" fillId="2" borderId="0" xfId="0" applyFont="1" applyFill="1" applyAlignment="1">
      <alignment vertical="center" wrapText="1"/>
    </xf>
    <xf numFmtId="4" fontId="109" fillId="0" borderId="28" xfId="0" applyNumberFormat="1" applyFont="1" applyBorder="1" applyAlignment="1">
      <alignment horizontal="left" wrapText="1"/>
    </xf>
    <xf numFmtId="4" fontId="64" fillId="5" borderId="0" xfId="0" applyNumberFormat="1" applyFont="1" applyFill="1" applyAlignment="1">
      <alignment vertical="top" wrapText="1"/>
    </xf>
    <xf numFmtId="0" fontId="6" fillId="2" borderId="51" xfId="0" applyFont="1" applyFill="1" applyBorder="1" applyAlignment="1">
      <alignment wrapText="1"/>
    </xf>
    <xf numFmtId="0" fontId="36" fillId="0" borderId="29" xfId="0" applyFont="1" applyBorder="1" applyAlignment="1">
      <alignment wrapText="1"/>
    </xf>
    <xf numFmtId="0" fontId="17" fillId="3" borderId="29" xfId="0" applyFont="1" applyFill="1" applyBorder="1" applyAlignment="1">
      <alignment wrapText="1"/>
    </xf>
    <xf numFmtId="0" fontId="36" fillId="11" borderId="36" xfId="0" applyFont="1" applyFill="1" applyBorder="1" applyAlignment="1">
      <alignment wrapText="1"/>
    </xf>
    <xf numFmtId="0" fontId="129" fillId="11" borderId="18" xfId="0" applyFont="1" applyFill="1" applyBorder="1"/>
    <xf numFmtId="4" fontId="33" fillId="5" borderId="102" xfId="0" applyNumberFormat="1" applyFont="1" applyFill="1" applyBorder="1" applyAlignment="1">
      <alignment vertical="top" wrapText="1"/>
    </xf>
    <xf numFmtId="4" fontId="125" fillId="4" borderId="108" xfId="0" applyNumberFormat="1" applyFont="1" applyFill="1" applyBorder="1" applyAlignment="1">
      <alignment vertical="center" wrapText="1"/>
    </xf>
    <xf numFmtId="0" fontId="18" fillId="0" borderId="54" xfId="0" applyFont="1" applyBorder="1" applyAlignment="1">
      <alignment vertical="center"/>
    </xf>
    <xf numFmtId="0" fontId="65" fillId="2" borderId="0" xfId="0" applyFont="1" applyFill="1" applyAlignment="1">
      <alignment horizontal="center"/>
    </xf>
    <xf numFmtId="0" fontId="65" fillId="2" borderId="109" xfId="0" applyFont="1" applyFill="1" applyBorder="1" applyAlignment="1">
      <alignment horizontal="center" vertical="center" wrapText="1"/>
    </xf>
    <xf numFmtId="0" fontId="18" fillId="0" borderId="109" xfId="0" applyFont="1" applyBorder="1"/>
    <xf numFmtId="0" fontId="18" fillId="0" borderId="111" xfId="0" applyFont="1" applyBorder="1"/>
    <xf numFmtId="0" fontId="65" fillId="2" borderId="110" xfId="0" applyFont="1" applyFill="1" applyBorder="1" applyAlignment="1">
      <alignment horizontal="center" vertical="center" wrapText="1"/>
    </xf>
    <xf numFmtId="4" fontId="116" fillId="5" borderId="102" xfId="0" applyNumberFormat="1" applyFont="1" applyFill="1" applyBorder="1" applyAlignment="1">
      <alignment vertical="top" wrapText="1"/>
    </xf>
    <xf numFmtId="0" fontId="9" fillId="0" borderId="1" xfId="0" applyFont="1" applyBorder="1" applyAlignment="1">
      <alignment wrapText="1"/>
    </xf>
    <xf numFmtId="0" fontId="129" fillId="0" borderId="1" xfId="0" applyFont="1" applyBorder="1"/>
    <xf numFmtId="0" fontId="36" fillId="11" borderId="38" xfId="0" applyFont="1" applyFill="1" applyBorder="1" applyAlignment="1">
      <alignment wrapText="1"/>
    </xf>
    <xf numFmtId="0" fontId="129" fillId="11" borderId="3" xfId="0" applyFont="1" applyFill="1" applyBorder="1"/>
    <xf numFmtId="0" fontId="130" fillId="2" borderId="0" xfId="0" applyFont="1" applyFill="1"/>
    <xf numFmtId="0" fontId="131" fillId="0" borderId="0" xfId="0" applyFont="1"/>
    <xf numFmtId="0" fontId="129" fillId="0" borderId="18" xfId="0" applyFont="1" applyBorder="1"/>
    <xf numFmtId="0" fontId="65" fillId="2" borderId="81" xfId="0" applyFont="1" applyFill="1" applyBorder="1" applyAlignment="1">
      <alignment vertical="center" wrapText="1"/>
    </xf>
    <xf numFmtId="0" fontId="18" fillId="0" borderId="44" xfId="0" applyFont="1" applyBorder="1"/>
    <xf numFmtId="0" fontId="1" fillId="0" borderId="28" xfId="0" applyFont="1" applyBorder="1" applyAlignment="1">
      <alignment wrapText="1"/>
    </xf>
    <xf numFmtId="0" fontId="1" fillId="0" borderId="36" xfId="0" applyFont="1" applyBorder="1" applyAlignment="1">
      <alignment wrapText="1"/>
    </xf>
    <xf numFmtId="0" fontId="36" fillId="0" borderId="0" xfId="0" applyFont="1" applyAlignment="1">
      <alignment wrapText="1"/>
    </xf>
    <xf numFmtId="0" fontId="6" fillId="2" borderId="82" xfId="0" applyFont="1" applyFill="1" applyBorder="1" applyAlignment="1">
      <alignment horizontal="left" wrapText="1"/>
    </xf>
    <xf numFmtId="0" fontId="125" fillId="2" borderId="0" xfId="0" applyFont="1" applyFill="1" applyAlignment="1">
      <alignment horizontal="center" vertical="center" wrapText="1"/>
    </xf>
    <xf numFmtId="0" fontId="125" fillId="2" borderId="0" xfId="0" applyFont="1" applyFill="1" applyAlignment="1">
      <alignment vertical="center" wrapText="1"/>
    </xf>
    <xf numFmtId="0" fontId="65" fillId="2" borderId="0" xfId="0" applyFont="1" applyFill="1" applyAlignment="1">
      <alignment horizontal="center" vertical="center" wrapText="1"/>
    </xf>
    <xf numFmtId="0" fontId="125" fillId="2" borderId="0" xfId="0" applyFont="1" applyFill="1" applyAlignment="1">
      <alignment vertical="top"/>
    </xf>
    <xf numFmtId="0" fontId="6" fillId="4" borderId="82" xfId="0" applyFont="1" applyFill="1" applyBorder="1" applyAlignment="1">
      <alignment horizontal="left" vertical="center" wrapText="1"/>
    </xf>
    <xf numFmtId="4" fontId="116" fillId="0" borderId="0" xfId="0" applyNumberFormat="1" applyFont="1" applyAlignment="1">
      <alignment wrapText="1"/>
    </xf>
    <xf numFmtId="0" fontId="18" fillId="0" borderId="104" xfId="0" applyFont="1" applyBorder="1"/>
    <xf numFmtId="0" fontId="18" fillId="0" borderId="105" xfId="0" applyFont="1" applyBorder="1"/>
    <xf numFmtId="0" fontId="6" fillId="2" borderId="82" xfId="0" applyFont="1" applyFill="1" applyBorder="1" applyAlignment="1">
      <alignment horizontal="center" wrapText="1"/>
    </xf>
    <xf numFmtId="4" fontId="26" fillId="5" borderId="3" xfId="0" applyNumberFormat="1" applyFont="1" applyFill="1" applyBorder="1" applyAlignment="1">
      <alignment wrapText="1"/>
    </xf>
    <xf numFmtId="4" fontId="9" fillId="3" borderId="38" xfId="0" applyNumberFormat="1" applyFont="1" applyFill="1" applyBorder="1" applyAlignment="1">
      <alignment horizontal="left" wrapText="1"/>
    </xf>
    <xf numFmtId="4" fontId="9" fillId="5" borderId="38" xfId="0" applyNumberFormat="1" applyFont="1" applyFill="1" applyBorder="1" applyAlignment="1">
      <alignment horizontal="left" wrapText="1"/>
    </xf>
    <xf numFmtId="4" fontId="109" fillId="3" borderId="3" xfId="0" applyNumberFormat="1" applyFont="1" applyFill="1" applyBorder="1" applyAlignment="1">
      <alignment wrapText="1"/>
    </xf>
    <xf numFmtId="4" fontId="9" fillId="5" borderId="3" xfId="0" applyNumberFormat="1" applyFont="1" applyFill="1" applyBorder="1" applyAlignment="1">
      <alignment horizontal="left" wrapText="1"/>
    </xf>
    <xf numFmtId="4" fontId="9" fillId="5" borderId="0" xfId="0" applyNumberFormat="1" applyFont="1" applyFill="1" applyAlignment="1">
      <alignment wrapText="1"/>
    </xf>
    <xf numFmtId="4" fontId="109" fillId="5" borderId="0" xfId="0" applyNumberFormat="1" applyFont="1" applyFill="1" applyAlignment="1">
      <alignment horizontal="left" wrapText="1"/>
    </xf>
    <xf numFmtId="4" fontId="109" fillId="3" borderId="3" xfId="0" applyNumberFormat="1" applyFont="1" applyFill="1" applyBorder="1" applyAlignment="1">
      <alignment horizontal="left" wrapText="1"/>
    </xf>
    <xf numFmtId="4" fontId="9" fillId="3" borderId="3" xfId="0" applyNumberFormat="1" applyFont="1" applyFill="1" applyBorder="1" applyAlignment="1">
      <alignment wrapText="1"/>
    </xf>
    <xf numFmtId="4" fontId="109" fillId="5" borderId="3" xfId="0" applyNumberFormat="1" applyFont="1" applyFill="1" applyBorder="1" applyAlignment="1">
      <alignment wrapText="1"/>
    </xf>
    <xf numFmtId="4" fontId="109" fillId="5" borderId="3" xfId="0" applyNumberFormat="1" applyFont="1" applyFill="1" applyBorder="1" applyAlignment="1">
      <alignment horizontal="left" wrapText="1"/>
    </xf>
    <xf numFmtId="4" fontId="9" fillId="5" borderId="3" xfId="0" applyNumberFormat="1" applyFont="1" applyFill="1" applyBorder="1" applyAlignment="1">
      <alignment wrapText="1"/>
    </xf>
    <xf numFmtId="0" fontId="6" fillId="4" borderId="0" xfId="0" applyFont="1" applyFill="1" applyAlignment="1">
      <alignment horizontal="left" vertical="top" wrapText="1"/>
    </xf>
    <xf numFmtId="4" fontId="9" fillId="5" borderId="29" xfId="0" applyNumberFormat="1" applyFont="1" applyFill="1" applyBorder="1" applyAlignment="1">
      <alignment horizontal="left" wrapText="1"/>
    </xf>
    <xf numFmtId="4" fontId="9" fillId="3" borderId="36" xfId="0" applyNumberFormat="1" applyFont="1" applyFill="1" applyBorder="1" applyAlignment="1">
      <alignment horizontal="left" wrapText="1"/>
    </xf>
    <xf numFmtId="0" fontId="109" fillId="3" borderId="3" xfId="0" applyFont="1" applyFill="1" applyBorder="1" applyAlignment="1">
      <alignment wrapText="1"/>
    </xf>
    <xf numFmtId="4" fontId="9" fillId="5" borderId="1" xfId="0" applyNumberFormat="1" applyFont="1" applyFill="1" applyBorder="1" applyAlignment="1">
      <alignment horizontal="left" wrapText="1"/>
    </xf>
    <xf numFmtId="4" fontId="9" fillId="3" borderId="18" xfId="0" applyNumberFormat="1" applyFont="1" applyFill="1" applyBorder="1" applyAlignment="1">
      <alignment horizontal="left" wrapText="1"/>
    </xf>
    <xf numFmtId="0" fontId="113" fillId="4" borderId="0" xfId="0" applyFont="1" applyFill="1" applyAlignment="1">
      <alignment wrapText="1"/>
    </xf>
    <xf numFmtId="0" fontId="6" fillId="2" borderId="0" xfId="0" applyFont="1" applyFill="1" applyAlignment="1">
      <alignment wrapText="1"/>
    </xf>
    <xf numFmtId="0" fontId="6" fillId="2" borderId="0" xfId="0" applyFont="1" applyFill="1" applyAlignment="1">
      <alignment horizontal="center" vertical="top" wrapText="1"/>
    </xf>
    <xf numFmtId="170" fontId="1" fillId="0" borderId="0" xfId="0" applyNumberFormat="1" applyFont="1" applyAlignment="1">
      <alignment horizontal="center" wrapText="1"/>
    </xf>
    <xf numFmtId="169" fontId="1" fillId="0" borderId="0" xfId="0" applyNumberFormat="1" applyFont="1" applyAlignment="1">
      <alignment horizontal="center" wrapText="1"/>
    </xf>
    <xf numFmtId="170" fontId="9" fillId="3" borderId="3" xfId="0" applyNumberFormat="1" applyFont="1" applyFill="1" applyBorder="1" applyAlignment="1">
      <alignment horizontal="center" wrapText="1"/>
    </xf>
    <xf numFmtId="0" fontId="109" fillId="5" borderId="29" xfId="0" applyFont="1" applyFill="1" applyBorder="1" applyAlignment="1">
      <alignment wrapText="1"/>
    </xf>
    <xf numFmtId="169" fontId="9" fillId="3" borderId="3" xfId="0" applyNumberFormat="1" applyFont="1" applyFill="1" applyBorder="1" applyAlignment="1">
      <alignment horizontal="center" wrapText="1"/>
    </xf>
    <xf numFmtId="0" fontId="33" fillId="0" borderId="0" xfId="0" applyFont="1" applyAlignment="1">
      <alignment vertical="center" wrapText="1"/>
    </xf>
    <xf numFmtId="0" fontId="6" fillId="4" borderId="0" xfId="0" applyFont="1" applyFill="1" applyAlignment="1">
      <alignment horizontal="left" wrapText="1"/>
    </xf>
    <xf numFmtId="0" fontId="14" fillId="2" borderId="0" xfId="0" applyFont="1" applyFill="1"/>
    <xf numFmtId="0" fontId="1" fillId="0" borderId="0" xfId="0" applyFont="1" applyAlignment="1">
      <alignment horizontal="center" wrapText="1"/>
    </xf>
    <xf numFmtId="170" fontId="1" fillId="5" borderId="0" xfId="0" applyNumberFormat="1" applyFont="1" applyFill="1" applyAlignment="1">
      <alignment horizontal="center" wrapText="1"/>
    </xf>
    <xf numFmtId="4" fontId="36" fillId="5" borderId="28" xfId="0" applyNumberFormat="1" applyFont="1" applyFill="1" applyBorder="1" applyAlignment="1">
      <alignment vertical="center" wrapText="1"/>
    </xf>
    <xf numFmtId="0" fontId="18" fillId="0" borderId="114" xfId="0" applyFont="1" applyBorder="1"/>
    <xf numFmtId="170" fontId="36" fillId="5" borderId="0" xfId="0" applyNumberFormat="1" applyFont="1" applyFill="1" applyAlignment="1">
      <alignment horizontal="center" vertical="center"/>
    </xf>
    <xf numFmtId="0" fontId="9" fillId="5" borderId="38" xfId="0" applyFont="1" applyFill="1" applyBorder="1" applyAlignment="1">
      <alignment wrapText="1"/>
    </xf>
    <xf numFmtId="0" fontId="81" fillId="0" borderId="0" xfId="0" applyFont="1" applyAlignment="1">
      <alignment wrapText="1"/>
    </xf>
    <xf numFmtId="171" fontId="9" fillId="5" borderId="3" xfId="0" applyNumberFormat="1" applyFont="1" applyFill="1" applyBorder="1" applyAlignment="1">
      <alignment horizontal="center" wrapText="1"/>
    </xf>
    <xf numFmtId="171" fontId="1" fillId="0" borderId="0" xfId="0" applyNumberFormat="1" applyFont="1" applyAlignment="1">
      <alignment horizontal="center" wrapText="1"/>
    </xf>
    <xf numFmtId="170" fontId="9" fillId="3" borderId="0" xfId="0" applyNumberFormat="1" applyFont="1" applyFill="1" applyAlignment="1">
      <alignment horizontal="center" wrapText="1"/>
    </xf>
    <xf numFmtId="0" fontId="9" fillId="3" borderId="38" xfId="0" applyFont="1" applyFill="1" applyBorder="1" applyAlignment="1">
      <alignment wrapText="1"/>
    </xf>
    <xf numFmtId="0" fontId="109" fillId="5" borderId="38" xfId="0" applyFont="1" applyFill="1" applyBorder="1" applyAlignment="1">
      <alignment wrapText="1"/>
    </xf>
    <xf numFmtId="0" fontId="109" fillId="3" borderId="38" xfId="0" applyFont="1" applyFill="1" applyBorder="1" applyAlignment="1">
      <alignment wrapText="1"/>
    </xf>
    <xf numFmtId="10" fontId="9" fillId="5" borderId="1" xfId="0" applyNumberFormat="1" applyFont="1" applyFill="1" applyBorder="1" applyAlignment="1">
      <alignment horizontal="center"/>
    </xf>
    <xf numFmtId="0" fontId="18" fillId="5" borderId="1" xfId="0" applyFont="1" applyFill="1" applyBorder="1"/>
    <xf numFmtId="10" fontId="9" fillId="3" borderId="1" xfId="0" applyNumberFormat="1" applyFont="1" applyFill="1" applyBorder="1" applyAlignment="1">
      <alignment horizontal="center"/>
    </xf>
    <xf numFmtId="0" fontId="0" fillId="0" borderId="0" xfId="0" applyAlignment="1">
      <alignment wrapText="1"/>
    </xf>
    <xf numFmtId="0" fontId="6" fillId="2" borderId="72" xfId="0" applyFont="1" applyFill="1" applyBorder="1" applyAlignment="1">
      <alignment wrapText="1"/>
    </xf>
    <xf numFmtId="0" fontId="57" fillId="0" borderId="0" xfId="0" applyFont="1" applyAlignment="1">
      <alignment wrapText="1"/>
    </xf>
    <xf numFmtId="0" fontId="116" fillId="0" borderId="106" xfId="0" applyFont="1" applyBorder="1" applyAlignment="1">
      <alignment horizontal="left" vertical="top" wrapText="1"/>
    </xf>
    <xf numFmtId="0" fontId="116" fillId="0" borderId="107" xfId="0" applyFont="1" applyBorder="1" applyAlignment="1">
      <alignment horizontal="left" vertical="top" wrapText="1"/>
    </xf>
    <xf numFmtId="0" fontId="9" fillId="0" borderId="0" xfId="0" applyFont="1" applyAlignment="1">
      <alignment wrapText="1"/>
    </xf>
    <xf numFmtId="0" fontId="26" fillId="0" borderId="0" xfId="0" applyFont="1" applyAlignment="1">
      <alignment wrapText="1"/>
    </xf>
    <xf numFmtId="0" fontId="39" fillId="5" borderId="0" xfId="0" applyFont="1" applyFill="1" applyAlignment="1">
      <alignment horizontal="center" wrapText="1"/>
    </xf>
    <xf numFmtId="9" fontId="9" fillId="0" borderId="29" xfId="0" applyNumberFormat="1" applyFont="1" applyBorder="1" applyAlignment="1">
      <alignment horizontal="center" wrapText="1"/>
    </xf>
    <xf numFmtId="9" fontId="9" fillId="0" borderId="1" xfId="0" applyNumberFormat="1" applyFont="1" applyBorder="1" applyAlignment="1">
      <alignment horizontal="center" wrapText="1"/>
    </xf>
    <xf numFmtId="10" fontId="9" fillId="0" borderId="1" xfId="0" applyNumberFormat="1" applyFont="1" applyBorder="1" applyAlignment="1">
      <alignment horizontal="center" wrapText="1"/>
    </xf>
    <xf numFmtId="10" fontId="1" fillId="5" borderId="0" xfId="0" applyNumberFormat="1" applyFont="1" applyFill="1" applyAlignment="1">
      <alignment horizontal="center" wrapText="1"/>
    </xf>
    <xf numFmtId="0" fontId="33" fillId="0" borderId="0" xfId="0" applyFont="1" applyAlignment="1">
      <alignment wrapText="1"/>
    </xf>
    <xf numFmtId="0" fontId="82" fillId="2" borderId="51" xfId="0" applyFont="1" applyFill="1" applyBorder="1" applyAlignment="1">
      <alignment horizontal="center" wrapText="1"/>
    </xf>
    <xf numFmtId="0" fontId="82" fillId="2" borderId="0" xfId="0" applyFont="1" applyFill="1" applyAlignment="1">
      <alignment horizontal="center" wrapText="1"/>
    </xf>
    <xf numFmtId="0" fontId="6" fillId="2" borderId="72" xfId="0" applyFont="1" applyFill="1" applyBorder="1" applyAlignment="1">
      <alignment horizontal="center" wrapText="1"/>
    </xf>
    <xf numFmtId="0" fontId="25" fillId="2" borderId="52" xfId="0" applyFont="1" applyFill="1" applyBorder="1" applyAlignment="1">
      <alignment horizontal="center" wrapText="1"/>
    </xf>
    <xf numFmtId="0" fontId="6" fillId="2" borderId="44" xfId="0" applyFont="1" applyFill="1" applyBorder="1" applyAlignment="1">
      <alignment horizontal="center" wrapText="1"/>
    </xf>
    <xf numFmtId="0" fontId="36" fillId="3" borderId="0" xfId="0" applyFont="1" applyFill="1" applyAlignment="1">
      <alignment wrapText="1"/>
    </xf>
    <xf numFmtId="0" fontId="113" fillId="4" borderId="0" xfId="0" applyFont="1" applyFill="1" applyAlignment="1">
      <alignment vertical="top" wrapText="1"/>
    </xf>
    <xf numFmtId="0" fontId="6" fillId="2" borderId="73" xfId="0" applyFont="1" applyFill="1" applyBorder="1" applyAlignment="1">
      <alignment horizontal="center" wrapText="1"/>
    </xf>
    <xf numFmtId="0" fontId="9" fillId="3" borderId="18" xfId="0" applyFont="1" applyFill="1" applyBorder="1" applyAlignment="1">
      <alignment vertical="center" wrapText="1"/>
    </xf>
    <xf numFmtId="0" fontId="9" fillId="5" borderId="18" xfId="0" applyFont="1" applyFill="1" applyBorder="1" applyAlignment="1">
      <alignment vertical="center" wrapText="1"/>
    </xf>
    <xf numFmtId="0" fontId="116" fillId="5" borderId="102" xfId="0" applyFont="1" applyFill="1" applyBorder="1" applyAlignment="1">
      <alignment vertical="top" wrapText="1"/>
    </xf>
    <xf numFmtId="0" fontId="18" fillId="0" borderId="102" xfId="0" applyFont="1" applyBorder="1"/>
    <xf numFmtId="0" fontId="109" fillId="5" borderId="3" xfId="0" applyFont="1" applyFill="1" applyBorder="1" applyAlignment="1">
      <alignment vertical="center" wrapText="1"/>
    </xf>
    <xf numFmtId="0" fontId="109" fillId="3" borderId="3" xfId="0" applyFont="1" applyFill="1" applyBorder="1" applyAlignment="1">
      <alignment vertical="center" wrapText="1"/>
    </xf>
    <xf numFmtId="0" fontId="6" fillId="4" borderId="25" xfId="0" applyFont="1" applyFill="1" applyBorder="1" applyAlignment="1">
      <alignment horizontal="left" wrapText="1"/>
    </xf>
    <xf numFmtId="0" fontId="6" fillId="2" borderId="110" xfId="0" applyFont="1" applyFill="1" applyBorder="1" applyAlignment="1">
      <alignment horizontal="center" wrapText="1"/>
    </xf>
    <xf numFmtId="0" fontId="18" fillId="0" borderId="123" xfId="0" applyFont="1" applyBorder="1"/>
    <xf numFmtId="0" fontId="18" fillId="0" borderId="124" xfId="0" applyFont="1" applyBorder="1"/>
    <xf numFmtId="0" fontId="6" fillId="2" borderId="76" xfId="0" applyFont="1" applyFill="1" applyBorder="1" applyAlignment="1">
      <alignment horizontal="center" wrapText="1"/>
    </xf>
    <xf numFmtId="3" fontId="9" fillId="3" borderId="0" xfId="0" applyNumberFormat="1" applyFont="1" applyFill="1" applyAlignment="1">
      <alignment horizontal="center" vertical="center"/>
    </xf>
    <xf numFmtId="0" fontId="2" fillId="0" borderId="0" xfId="0" applyFont="1"/>
    <xf numFmtId="0" fontId="9" fillId="0" borderId="18" xfId="0" applyFont="1" applyBorder="1"/>
    <xf numFmtId="0" fontId="118" fillId="0" borderId="0" xfId="0" applyFont="1" applyAlignment="1">
      <alignment horizontal="left" wrapText="1"/>
    </xf>
    <xf numFmtId="0" fontId="4" fillId="0" borderId="0" xfId="0" applyFont="1" applyAlignment="1">
      <alignment vertical="top" wrapText="1"/>
    </xf>
    <xf numFmtId="0" fontId="6" fillId="2" borderId="52" xfId="0" applyFont="1" applyFill="1" applyBorder="1" applyAlignment="1">
      <alignment wrapText="1"/>
    </xf>
    <xf numFmtId="169" fontId="9" fillId="0" borderId="1" xfId="0" applyNumberFormat="1" applyFont="1" applyBorder="1" applyAlignment="1">
      <alignment horizontal="left" wrapText="1"/>
    </xf>
    <xf numFmtId="169" fontId="9" fillId="3" borderId="1" xfId="0" applyNumberFormat="1" applyFont="1" applyFill="1" applyBorder="1" applyAlignment="1">
      <alignment horizontal="left" wrapText="1"/>
    </xf>
    <xf numFmtId="0" fontId="113" fillId="2" borderId="72" xfId="0" applyFont="1" applyFill="1" applyBorder="1" applyAlignment="1">
      <alignment wrapText="1"/>
    </xf>
    <xf numFmtId="0" fontId="18" fillId="0" borderId="119" xfId="0" applyFont="1" applyBorder="1"/>
    <xf numFmtId="0" fontId="116" fillId="5" borderId="0" xfId="0" applyFont="1" applyFill="1" applyAlignment="1">
      <alignment horizontal="left" vertical="center" wrapText="1"/>
    </xf>
    <xf numFmtId="4" fontId="9" fillId="3" borderId="3" xfId="0" applyNumberFormat="1" applyFont="1" applyFill="1" applyBorder="1" applyAlignment="1">
      <alignment horizontal="center" vertical="center"/>
    </xf>
    <xf numFmtId="4" fontId="9" fillId="3" borderId="16" xfId="0" applyNumberFormat="1" applyFont="1" applyFill="1" applyBorder="1" applyAlignment="1">
      <alignment horizontal="center" vertical="center"/>
    </xf>
    <xf numFmtId="4" fontId="9" fillId="3" borderId="15" xfId="0" applyNumberFormat="1" applyFont="1" applyFill="1" applyBorder="1" applyAlignment="1">
      <alignment horizontal="center" vertical="center" wrapText="1"/>
    </xf>
    <xf numFmtId="1" fontId="9" fillId="0" borderId="0" xfId="0" applyNumberFormat="1" applyFont="1" applyAlignment="1">
      <alignment horizontal="center" vertical="center" wrapText="1"/>
    </xf>
    <xf numFmtId="3" fontId="9" fillId="0" borderId="3" xfId="0" applyNumberFormat="1" applyFont="1" applyBorder="1" applyAlignment="1">
      <alignment horizontal="center" vertical="center"/>
    </xf>
    <xf numFmtId="3" fontId="9" fillId="0" borderId="16" xfId="0" applyNumberFormat="1" applyFont="1" applyBorder="1" applyAlignment="1">
      <alignment horizontal="center" vertical="center"/>
    </xf>
    <xf numFmtId="3" fontId="9" fillId="0" borderId="0" xfId="0" applyNumberFormat="1" applyFont="1" applyAlignment="1">
      <alignment horizontal="center" vertical="center"/>
    </xf>
    <xf numFmtId="3" fontId="9" fillId="3" borderId="16" xfId="0" applyNumberFormat="1" applyFont="1" applyFill="1" applyBorder="1" applyAlignment="1">
      <alignment horizontal="center" vertical="center"/>
    </xf>
    <xf numFmtId="3" fontId="9" fillId="3" borderId="15" xfId="0" applyNumberFormat="1" applyFont="1" applyFill="1" applyBorder="1" applyAlignment="1">
      <alignment horizontal="center" vertical="center"/>
    </xf>
    <xf numFmtId="3" fontId="9" fillId="0" borderId="15" xfId="0" applyNumberFormat="1" applyFont="1" applyBorder="1" applyAlignment="1">
      <alignment horizontal="center" vertical="center"/>
    </xf>
    <xf numFmtId="9" fontId="9" fillId="0" borderId="3" xfId="0" applyNumberFormat="1" applyFont="1" applyBorder="1" applyAlignment="1">
      <alignment horizontal="center" vertical="center"/>
    </xf>
    <xf numFmtId="9" fontId="9" fillId="0" borderId="0" xfId="0" applyNumberFormat="1" applyFont="1" applyAlignment="1">
      <alignment horizontal="center" vertical="center" wrapText="1"/>
    </xf>
    <xf numFmtId="10" fontId="9" fillId="0" borderId="3" xfId="0" applyNumberFormat="1" applyFont="1" applyBorder="1" applyAlignment="1">
      <alignment horizontal="center" vertical="center"/>
    </xf>
    <xf numFmtId="0" fontId="39" fillId="2" borderId="0" xfId="0" applyFont="1" applyFill="1" applyAlignment="1">
      <alignment horizontal="center" vertical="center" wrapText="1"/>
    </xf>
    <xf numFmtId="0" fontId="39" fillId="2" borderId="0" xfId="0" applyFont="1" applyFill="1" applyAlignment="1">
      <alignment horizontal="center" wrapText="1"/>
    </xf>
    <xf numFmtId="0" fontId="9" fillId="0" borderId="0" xfId="0" applyFont="1" applyAlignment="1">
      <alignment horizontal="center" vertical="center"/>
    </xf>
    <xf numFmtId="0" fontId="116" fillId="0" borderId="0" xfId="0" applyFont="1" applyAlignment="1">
      <alignment vertical="center" wrapText="1"/>
    </xf>
    <xf numFmtId="0" fontId="9" fillId="3" borderId="18" xfId="0" applyFont="1" applyFill="1" applyBorder="1" applyAlignment="1">
      <alignment horizontal="center" wrapText="1"/>
    </xf>
    <xf numFmtId="0" fontId="36" fillId="0" borderId="18" xfId="0" applyFont="1" applyBorder="1" applyAlignment="1">
      <alignment horizontal="center" wrapText="1"/>
    </xf>
    <xf numFmtId="3" fontId="36" fillId="0" borderId="18" xfId="0" applyNumberFormat="1" applyFont="1" applyBorder="1" applyAlignment="1">
      <alignment horizontal="center" wrapText="1"/>
    </xf>
    <xf numFmtId="0" fontId="9" fillId="0" borderId="1" xfId="0" applyFont="1" applyBorder="1" applyAlignment="1">
      <alignment horizontal="center" wrapText="1"/>
    </xf>
    <xf numFmtId="3" fontId="9" fillId="0" borderId="1" xfId="0" applyNumberFormat="1" applyFont="1" applyBorder="1" applyAlignment="1">
      <alignment horizontal="center" wrapText="1"/>
    </xf>
    <xf numFmtId="3" fontId="9" fillId="3" borderId="18" xfId="0" applyNumberFormat="1" applyFont="1" applyFill="1" applyBorder="1" applyAlignment="1">
      <alignment horizontal="center" wrapText="1"/>
    </xf>
    <xf numFmtId="0" fontId="3" fillId="2" borderId="0" xfId="0" applyFont="1" applyFill="1" applyAlignment="1">
      <alignment horizontal="center" wrapText="1"/>
    </xf>
    <xf numFmtId="0" fontId="3" fillId="2" borderId="46" xfId="0" applyFont="1" applyFill="1" applyBorder="1" applyAlignment="1">
      <alignment horizontal="center" wrapText="1"/>
    </xf>
    <xf numFmtId="2" fontId="9" fillId="3" borderId="0" xfId="0" applyNumberFormat="1" applyFont="1" applyFill="1" applyAlignment="1">
      <alignment horizontal="center" vertical="center" wrapText="1"/>
    </xf>
    <xf numFmtId="4" fontId="9" fillId="3" borderId="0" xfId="0" applyNumberFormat="1" applyFont="1" applyFill="1" applyAlignment="1">
      <alignment horizontal="center" vertical="center"/>
    </xf>
    <xf numFmtId="4" fontId="9" fillId="3" borderId="15" xfId="0" applyNumberFormat="1" applyFont="1" applyFill="1" applyBorder="1" applyAlignment="1">
      <alignment horizontal="center" vertical="center"/>
    </xf>
    <xf numFmtId="0" fontId="9" fillId="5" borderId="0" xfId="0" applyFont="1" applyFill="1" applyAlignment="1">
      <alignment wrapText="1"/>
    </xf>
    <xf numFmtId="0" fontId="118" fillId="0" borderId="0" xfId="0" applyFont="1" applyAlignment="1">
      <alignment vertical="top" wrapText="1"/>
    </xf>
    <xf numFmtId="0" fontId="109" fillId="0" borderId="0" xfId="0" applyFont="1" applyAlignment="1">
      <alignment horizontal="left" vertical="top" wrapText="1"/>
    </xf>
    <xf numFmtId="3" fontId="9" fillId="3" borderId="3" xfId="0" applyNumberFormat="1" applyFont="1" applyFill="1" applyBorder="1" applyAlignment="1">
      <alignment horizontal="center"/>
    </xf>
    <xf numFmtId="3" fontId="9" fillId="0" borderId="3" xfId="0" applyNumberFormat="1" applyFont="1" applyBorder="1" applyAlignment="1">
      <alignment horizontal="left" wrapText="1"/>
    </xf>
    <xf numFmtId="0" fontId="9" fillId="0" borderId="18" xfId="0" applyFont="1" applyBorder="1" applyAlignment="1">
      <alignment wrapText="1"/>
    </xf>
    <xf numFmtId="3" fontId="9" fillId="3" borderId="39" xfId="0" applyNumberFormat="1" applyFont="1" applyFill="1" applyBorder="1" applyAlignment="1">
      <alignment horizontal="center"/>
    </xf>
    <xf numFmtId="0" fontId="9" fillId="3" borderId="0" xfId="0" applyFont="1" applyFill="1" applyAlignment="1">
      <alignment horizontal="center" wrapText="1"/>
    </xf>
    <xf numFmtId="0" fontId="9" fillId="3" borderId="2" xfId="0" applyFont="1" applyFill="1" applyBorder="1" applyAlignment="1">
      <alignment horizontal="center" wrapText="1"/>
    </xf>
    <xf numFmtId="0" fontId="118" fillId="0" borderId="0" xfId="0" applyFont="1" applyAlignment="1">
      <alignment wrapText="1"/>
    </xf>
    <xf numFmtId="3" fontId="9" fillId="0" borderId="3" xfId="0" applyNumberFormat="1" applyFont="1" applyBorder="1" applyAlignment="1">
      <alignment horizontal="left" vertical="center"/>
    </xf>
    <xf numFmtId="0" fontId="109" fillId="0" borderId="3" xfId="0" applyFont="1" applyBorder="1" applyAlignment="1">
      <alignment wrapText="1"/>
    </xf>
    <xf numFmtId="0" fontId="9" fillId="0" borderId="28" xfId="0" applyFont="1" applyBorder="1" applyAlignment="1">
      <alignment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167" fontId="1" fillId="0" borderId="0" xfId="0" applyNumberFormat="1" applyFont="1" applyAlignment="1">
      <alignment horizontal="center" vertical="center" wrapText="1"/>
    </xf>
    <xf numFmtId="0" fontId="109" fillId="0" borderId="18" xfId="0" applyFont="1" applyBorder="1" applyAlignment="1">
      <alignment wrapText="1"/>
    </xf>
    <xf numFmtId="0" fontId="36" fillId="3" borderId="36" xfId="0" applyFont="1" applyFill="1" applyBorder="1" applyAlignment="1">
      <alignment horizontal="left" wrapText="1"/>
    </xf>
    <xf numFmtId="49" fontId="36" fillId="3" borderId="18" xfId="0" applyNumberFormat="1" applyFont="1" applyFill="1" applyBorder="1" applyAlignment="1">
      <alignment horizontal="center"/>
    </xf>
    <xf numFmtId="0" fontId="6" fillId="4" borderId="34" xfId="0" applyFont="1" applyFill="1" applyBorder="1" applyAlignment="1">
      <alignment horizontal="left" wrapText="1"/>
    </xf>
    <xf numFmtId="0" fontId="9" fillId="0" borderId="3" xfId="0" applyFont="1" applyBorder="1" applyAlignment="1">
      <alignment wrapText="1"/>
    </xf>
    <xf numFmtId="3" fontId="9" fillId="3" borderId="3" xfId="0" applyNumberFormat="1" applyFont="1" applyFill="1" applyBorder="1" applyAlignment="1">
      <alignment horizontal="left" vertical="center"/>
    </xf>
    <xf numFmtId="0" fontId="9" fillId="3" borderId="3" xfId="0" applyFont="1" applyFill="1" applyBorder="1" applyAlignment="1">
      <alignment wrapText="1"/>
    </xf>
    <xf numFmtId="49" fontId="9" fillId="0" borderId="1" xfId="0" applyNumberFormat="1" applyFont="1" applyBorder="1" applyAlignment="1">
      <alignment horizontal="center"/>
    </xf>
    <xf numFmtId="49" fontId="9" fillId="3" borderId="18" xfId="0" applyNumberFormat="1" applyFont="1" applyFill="1" applyBorder="1" applyAlignment="1">
      <alignment horizontal="center"/>
    </xf>
    <xf numFmtId="49" fontId="9" fillId="0" borderId="18" xfId="0" applyNumberFormat="1" applyFont="1" applyBorder="1" applyAlignment="1">
      <alignment horizontal="center"/>
    </xf>
    <xf numFmtId="0" fontId="95" fillId="0" borderId="0" xfId="0" applyFont="1" applyAlignment="1">
      <alignment wrapText="1"/>
    </xf>
    <xf numFmtId="0" fontId="113" fillId="4" borderId="1" xfId="0" applyFont="1" applyFill="1" applyBorder="1" applyAlignment="1">
      <alignment vertical="center" wrapText="1"/>
    </xf>
    <xf numFmtId="0" fontId="27" fillId="0" borderId="0" xfId="0" applyFont="1" applyAlignment="1">
      <alignment vertical="center" wrapText="1"/>
    </xf>
    <xf numFmtId="0" fontId="10" fillId="5" borderId="0" xfId="1" applyFont="1" applyFill="1" applyAlignment="1">
      <alignment vertical="top" wrapText="1"/>
    </xf>
    <xf numFmtId="0" fontId="10" fillId="0" borderId="0" xfId="1" applyFont="1"/>
    <xf numFmtId="0" fontId="109" fillId="0" borderId="1" xfId="0" applyFont="1" applyBorder="1" applyAlignment="1">
      <alignment horizontal="left" wrapText="1"/>
    </xf>
    <xf numFmtId="0" fontId="109" fillId="3" borderId="1" xfId="0" applyFont="1" applyFill="1" applyBorder="1" applyAlignment="1">
      <alignment horizontal="left" wrapText="1"/>
    </xf>
  </cellXfs>
  <cellStyles count="2">
    <cellStyle name="Hiperlink" xfId="1" builtinId="8"/>
    <cellStyle name="Normal" xfId="0" builtinId="0"/>
  </cellStyles>
  <dxfs count="97">
    <dxf>
      <font>
        <color rgb="FFFF6D00"/>
      </font>
      <fill>
        <patternFill patternType="solid">
          <fgColor rgb="FF5C2212"/>
          <bgColor rgb="FF5C2212"/>
        </patternFill>
      </fill>
    </dxf>
    <dxf>
      <font>
        <color rgb="FFFF6D00"/>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color rgb="FFFF6D00"/>
      </font>
      <fill>
        <patternFill patternType="solid">
          <fgColor rgb="FF5C2212"/>
          <bgColor rgb="FF5C2212"/>
        </patternFill>
      </fill>
    </dxf>
    <dxf>
      <fill>
        <patternFill patternType="solid">
          <fgColor rgb="FFB7E1CD"/>
          <bgColor rgb="FFB7E1CD"/>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color rgb="FFFF6D00"/>
      </font>
      <fill>
        <patternFill patternType="solid">
          <fgColor rgb="FF5C2212"/>
          <bgColor rgb="FF5C2212"/>
        </patternFill>
      </fill>
    </dxf>
    <dxf>
      <font>
        <color rgb="FFFF6D00"/>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color rgb="FFFF6D00"/>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color rgb="FFFF6D00"/>
      </font>
      <fill>
        <patternFill patternType="solid">
          <fgColor rgb="FF5C2212"/>
          <bgColor rgb="FF5C2212"/>
        </patternFill>
      </fill>
    </dxf>
    <dxf>
      <font>
        <color rgb="FFFF6D00"/>
      </font>
      <fill>
        <patternFill patternType="solid">
          <fgColor rgb="FF5C2212"/>
          <bgColor rgb="FF5C2212"/>
        </patternFill>
      </fill>
    </dxf>
    <dxf>
      <font>
        <color rgb="FFFF6D00"/>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color rgb="FFFF6D00"/>
      </font>
      <fill>
        <patternFill patternType="solid">
          <fgColor rgb="FF5C2212"/>
          <bgColor rgb="FF5C2212"/>
        </patternFill>
      </fill>
    </dxf>
    <dxf>
      <fill>
        <patternFill patternType="solid">
          <fgColor rgb="FFB7E1CD"/>
          <bgColor rgb="FFB7E1CD"/>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ill>
        <patternFill>
          <bgColor rgb="FF5C2212"/>
        </patternFill>
      </fill>
    </dxf>
    <dxf>
      <fill>
        <patternFill>
          <bgColor rgb="FF5C2212"/>
        </patternFill>
      </fill>
    </dxf>
    <dxf>
      <fill>
        <patternFill>
          <bgColor rgb="FF5C2212"/>
        </patternFill>
      </fill>
    </dxf>
    <dxf>
      <fill>
        <patternFill>
          <bgColor rgb="FF5C2212"/>
        </patternFill>
      </fill>
    </dxf>
    <dxf>
      <fill>
        <patternFill>
          <bgColor rgb="FF5C2212"/>
        </patternFill>
      </fill>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font>
        <strike val="0"/>
        <outline val="0"/>
        <shadow val="0"/>
        <vertAlign val="baseline"/>
        <color rgb="FF5C2212"/>
        <name val="Verdana"/>
        <family val="2"/>
      </font>
    </dxf>
    <dxf>
      <border outline="0">
        <bottom style="thin">
          <color rgb="FFFF6D00"/>
        </bottom>
      </border>
    </dxf>
    <dxf>
      <font>
        <b val="0"/>
        <i val="0"/>
        <strike val="0"/>
        <condense val="0"/>
        <extend val="0"/>
        <outline val="0"/>
        <shadow val="0"/>
        <u/>
        <vertAlign val="baseline"/>
        <sz val="9"/>
        <color rgb="FF5C2212"/>
        <name val="Verdana"/>
        <family val="2"/>
        <scheme val="none"/>
      </font>
      <fill>
        <patternFill patternType="solid">
          <fgColor rgb="FFFAEEE6"/>
          <bgColor rgb="FFFAEEE6"/>
        </patternFill>
      </fill>
      <alignment horizontal="general" vertical="center" textRotation="0" wrapText="0" indent="0" justifyLastLine="0" shrinkToFit="0" readingOrder="0"/>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AEEE6"/>
          <bgColor rgb="FFFAEEE6"/>
        </patternFill>
      </fill>
    </dxf>
    <dxf>
      <fill>
        <patternFill patternType="solid">
          <fgColor rgb="FFFAEEE6"/>
          <bgColor rgb="FFFAEEE6"/>
        </patternFill>
      </fill>
    </dxf>
    <dxf>
      <fill>
        <patternFill patternType="solid">
          <fgColor rgb="FFFFFFFF"/>
          <bgColor rgb="FFFFFFFF"/>
        </patternFill>
      </fill>
    </dxf>
    <dxf>
      <fill>
        <patternFill patternType="solid">
          <fgColor rgb="FFFAEEE6"/>
          <bgColor rgb="FFFAEEE6"/>
        </patternFill>
      </fill>
    </dxf>
  </dxfs>
  <tableStyles count="14">
    <tableStyle name="Índice-style" pivot="0" count="3" xr9:uid="{00000000-0011-0000-FFFF-FFFF00000000}">
      <tableStyleElement type="headerRow" dxfId="96"/>
      <tableStyleElement type="firstRowStripe" dxfId="95"/>
      <tableStyleElement type="secondRowStripe" dxfId="94"/>
    </tableStyle>
    <tableStyle name="Índice-style 2" pivot="0" count="2" xr9:uid="{00000000-0011-0000-FFFF-FFFF01000000}">
      <tableStyleElement type="firstRowStripe" dxfId="93"/>
      <tableStyleElement type="secondRowStripe" dxfId="92"/>
    </tableStyle>
    <tableStyle name="Índice-style 3" pivot="0" count="2" xr9:uid="{00000000-0011-0000-FFFF-FFFF02000000}">
      <tableStyleElement type="firstRowStripe" dxfId="91"/>
      <tableStyleElement type="secondRowStripe" dxfId="90"/>
    </tableStyle>
    <tableStyle name="Cadena de Valor-style" pivot="0" count="3" xr9:uid="{00000000-0011-0000-FFFF-FFFF03000000}">
      <tableStyleElement type="headerRow" dxfId="89"/>
      <tableStyleElement type="firstRowStripe" dxfId="88"/>
      <tableStyleElement type="secondRowStripe" dxfId="87"/>
    </tableStyle>
    <tableStyle name="Innovación, Tecnología y Datos-style" pivot="0" count="3" xr9:uid="{00000000-0011-0000-FFFF-FFFF04000000}">
      <tableStyleElement type="headerRow" dxfId="86"/>
      <tableStyleElement type="firstRowStripe" dxfId="85"/>
      <tableStyleElement type="secondRowStripe" dxfId="84"/>
    </tableStyle>
    <tableStyle name="Biodiversidad y Clima-style" pivot="0" count="3" xr9:uid="{00000000-0011-0000-FFFF-FFFF05000000}">
      <tableStyleElement type="headerRow" dxfId="83"/>
      <tableStyleElement type="firstRowStripe" dxfId="82"/>
      <tableStyleElement type="secondRowStripe" dxfId="81"/>
    </tableStyle>
    <tableStyle name="Residuos-style" pivot="0" count="2" xr9:uid="{00000000-0011-0000-FFFF-FFFF06000000}">
      <tableStyleElement type="firstRowStripe" dxfId="80"/>
      <tableStyleElement type="secondRowStripe" dxfId="79"/>
    </tableStyle>
    <tableStyle name="Circularidad y Ecodiseño-style" pivot="0" count="3" xr9:uid="{00000000-0011-0000-FFFF-FFFF07000000}">
      <tableStyleElement type="headerRow" dxfId="78"/>
      <tableStyleElement type="firstRowStripe" dxfId="77"/>
      <tableStyleElement type="secondRowStripe" dxfId="76"/>
    </tableStyle>
    <tableStyle name="Circularidad y Ecodiseño-style 2" pivot="0" count="3" xr9:uid="{00000000-0011-0000-FFFF-FFFF08000000}">
      <tableStyleElement type="headerRow" dxfId="75"/>
      <tableStyleElement type="firstRowStripe" dxfId="74"/>
      <tableStyleElement type="secondRowStripe" dxfId="73"/>
    </tableStyle>
    <tableStyle name="Personas Colaboradoras-style" pivot="0" count="3" xr9:uid="{00000000-0011-0000-FFFF-FFFF09000000}">
      <tableStyleElement type="headerRow" dxfId="72"/>
      <tableStyleElement type="firstRowStripe" dxfId="71"/>
      <tableStyleElement type="secondRowStripe" dxfId="70"/>
    </tableStyle>
    <tableStyle name="Personas Colaboradoras-style 2" pivot="0" count="2" xr9:uid="{00000000-0011-0000-FFFF-FFFF0A000000}">
      <tableStyleElement type="firstRowStripe" dxfId="69"/>
      <tableStyleElement type="secondRowStripe" dxfId="68"/>
    </tableStyle>
    <tableStyle name="Personas Colaboradoras-style 3" pivot="0" count="3" xr9:uid="{00000000-0011-0000-FFFF-FFFF0B000000}">
      <tableStyleElement type="headerRow" dxfId="67"/>
      <tableStyleElement type="firstRowStripe" dxfId="66"/>
      <tableStyleElement type="secondRowStripe" dxfId="65"/>
    </tableStyle>
    <tableStyle name="Personas Colaboradoras-style 4" pivot="0" count="3" xr9:uid="{00000000-0011-0000-FFFF-FFFF0C000000}">
      <tableStyleElement type="headerRow" dxfId="64"/>
      <tableStyleElement type="firstRowStripe" dxfId="63"/>
      <tableStyleElement type="secondRowStripe" dxfId="62"/>
    </tableStyle>
    <tableStyle name="Salud, Seguridad y Bienestar-style" pivot="0" count="3" xr9:uid="{00000000-0011-0000-FFFF-FFFF0D000000}">
      <tableStyleElement type="headerRow" dxfId="61"/>
      <tableStyleElement type="firstRowStripe" dxfId="60"/>
      <tableStyleElement type="secondRowStripe" dxfId="59"/>
    </tableStyle>
  </tableStyles>
  <colors>
    <mruColors>
      <color rgb="FF5C2212"/>
      <color rgb="FFFAEEE6"/>
      <color rgb="FFFF6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28" Type="http://schemas.microsoft.com/office/2022/10/relationships/richValueRel" Target="richData/richValueRel.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eetMetadata" Target="metadata.xml"/><Relationship Id="rId30" Type="http://schemas.microsoft.com/office/2017/06/relationships/rdRichValueStructure" Target="richData/rdrichvaluestructure.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image" Target="../media/image35.jpg"/></Relationships>
</file>

<file path=xl/drawings/_rels/drawing2.xml.rels><?xml version="1.0" encoding="UTF-8" standalone="yes"?>
<Relationships xmlns="http://schemas.openxmlformats.org/package/2006/relationships"><Relationship Id="rId1" Type="http://schemas.openxmlformats.org/officeDocument/2006/relationships/image" Target="../media/image36.png"/></Relationships>
</file>

<file path=xl/drawings/_rels/drawing3.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png"/><Relationship Id="rId4" Type="http://schemas.openxmlformats.org/officeDocument/2006/relationships/image" Target="../media/image39.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6.png"/></Relationships>
</file>

<file path=xl/drawings/_rels/drawing5.xml.rels><?xml version="1.0" encoding="UTF-8" standalone="yes"?>
<Relationships xmlns="http://schemas.openxmlformats.org/package/2006/relationships"><Relationship Id="rId1" Type="http://schemas.openxmlformats.org/officeDocument/2006/relationships/image" Target="../media/image36.png"/></Relationships>
</file>

<file path=xl/drawings/_rels/drawing6.xml.rels><?xml version="1.0" encoding="UTF-8" standalone="yes"?>
<Relationships xmlns="http://schemas.openxmlformats.org/package/2006/relationships"><Relationship Id="rId1" Type="http://schemas.openxmlformats.org/officeDocument/2006/relationships/image" Target="../media/image36.png"/></Relationships>
</file>

<file path=xl/drawings/_rels/drawing7.xml.rels><?xml version="1.0" encoding="UTF-8" standalone="yes"?>
<Relationships xmlns="http://schemas.openxmlformats.org/package/2006/relationships"><Relationship Id="rId1" Type="http://schemas.openxmlformats.org/officeDocument/2006/relationships/image" Target="../media/image36.png"/></Relationships>
</file>

<file path=xl/drawings/_rels/drawing8.xml.rels><?xml version="1.0" encoding="UTF-8" standalone="yes"?>
<Relationships xmlns="http://schemas.openxmlformats.org/package/2006/relationships"><Relationship Id="rId1" Type="http://schemas.openxmlformats.org/officeDocument/2006/relationships/image" Target="../media/image36.png"/></Relationships>
</file>

<file path=xl/drawings/_rels/drawing9.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oneCellAnchor>
    <xdr:from>
      <xdr:col>8</xdr:col>
      <xdr:colOff>152400</xdr:colOff>
      <xdr:row>0</xdr:row>
      <xdr:rowOff>0</xdr:rowOff>
    </xdr:from>
    <xdr:ext cx="12715875" cy="8477250"/>
    <xdr:pic>
      <xdr:nvPicPr>
        <xdr:cNvPr id="2" name="image8.jp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1314450" cy="438150"/>
    <xdr:pic>
      <xdr:nvPicPr>
        <xdr:cNvPr id="3" name="image2.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428750" cy="476250"/>
    <xdr:pic>
      <xdr:nvPicPr>
        <xdr:cNvPr id="3" name="image2.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1343025" cy="44767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3</xdr:col>
      <xdr:colOff>54741</xdr:colOff>
      <xdr:row>14</xdr:row>
      <xdr:rowOff>186121</xdr:rowOff>
    </xdr:from>
    <xdr:to>
      <xdr:col>8</xdr:col>
      <xdr:colOff>766379</xdr:colOff>
      <xdr:row>45</xdr:row>
      <xdr:rowOff>49961</xdr:rowOff>
    </xdr:to>
    <xdr:pic>
      <xdr:nvPicPr>
        <xdr:cNvPr id="6" name="Imagem 5">
          <a:extLst>
            <a:ext uri="{FF2B5EF4-FFF2-40B4-BE49-F238E27FC236}">
              <a16:creationId xmlns:a16="http://schemas.microsoft.com/office/drawing/2014/main" id="{84652ECA-824D-9BBB-17FC-9B8342CC25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93275" y="3196897"/>
          <a:ext cx="4226035" cy="5972978"/>
        </a:xfrm>
        <a:prstGeom prst="rect">
          <a:avLst/>
        </a:prstGeom>
      </xdr:spPr>
    </xdr:pic>
    <xdr:clientData/>
  </xdr:twoCellAnchor>
  <xdr:twoCellAnchor editAs="oneCell">
    <xdr:from>
      <xdr:col>8</xdr:col>
      <xdr:colOff>558362</xdr:colOff>
      <xdr:row>13</xdr:row>
      <xdr:rowOff>87586</xdr:rowOff>
    </xdr:from>
    <xdr:to>
      <xdr:col>14</xdr:col>
      <xdr:colOff>54742</xdr:colOff>
      <xdr:row>46</xdr:row>
      <xdr:rowOff>21508</xdr:rowOff>
    </xdr:to>
    <xdr:pic>
      <xdr:nvPicPr>
        <xdr:cNvPr id="8" name="Imagem 7">
          <a:extLst>
            <a:ext uri="{FF2B5EF4-FFF2-40B4-BE49-F238E27FC236}">
              <a16:creationId xmlns:a16="http://schemas.microsoft.com/office/drawing/2014/main" id="{5BD62BF9-CF48-7C3A-9C9F-274040A2BD0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11293" y="2901293"/>
          <a:ext cx="4554483" cy="6437198"/>
        </a:xfrm>
        <a:prstGeom prst="rect">
          <a:avLst/>
        </a:prstGeom>
      </xdr:spPr>
    </xdr:pic>
    <xdr:clientData/>
  </xdr:twoCellAnchor>
  <xdr:twoCellAnchor editAs="oneCell">
    <xdr:from>
      <xdr:col>13</xdr:col>
      <xdr:colOff>558362</xdr:colOff>
      <xdr:row>13</xdr:row>
      <xdr:rowOff>54742</xdr:rowOff>
    </xdr:from>
    <xdr:to>
      <xdr:col>19</xdr:col>
      <xdr:colOff>98535</xdr:colOff>
      <xdr:row>46</xdr:row>
      <xdr:rowOff>50562</xdr:rowOff>
    </xdr:to>
    <xdr:pic>
      <xdr:nvPicPr>
        <xdr:cNvPr id="10" name="Imagem 9">
          <a:extLst>
            <a:ext uri="{FF2B5EF4-FFF2-40B4-BE49-F238E27FC236}">
              <a16:creationId xmlns:a16="http://schemas.microsoft.com/office/drawing/2014/main" id="{8CC40C24-A1C3-94D3-4FE1-6D51A7CA5D1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26379" y="2868449"/>
          <a:ext cx="4598277" cy="64990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1343025" cy="4476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1343025" cy="44767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1428750" cy="476250"/>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1485900" cy="49530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1485900" cy="495300"/>
    <xdr:pic>
      <xdr:nvPicPr>
        <xdr:cNvPr id="2" name="image2.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1343025" cy="447675"/>
    <xdr:pic>
      <xdr:nvPicPr>
        <xdr:cNvPr id="2" name="image2.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1371600" cy="457200"/>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0</xdr:rowOff>
    </xdr:from>
    <xdr:ext cx="1400175" cy="466725"/>
    <xdr:pic>
      <xdr:nvPicPr>
        <xdr:cNvPr id="2" name="image2.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1371600" cy="457200"/>
    <xdr:pic>
      <xdr:nvPicPr>
        <xdr:cNvPr id="2" name="image2.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0</xdr:rowOff>
    </xdr:from>
    <xdr:ext cx="1543050" cy="514350"/>
    <xdr:pic>
      <xdr:nvPicPr>
        <xdr:cNvPr id="2" name="image2.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0</xdr:rowOff>
    </xdr:from>
    <xdr:ext cx="1543050" cy="514350"/>
    <xdr:pic>
      <xdr:nvPicPr>
        <xdr:cNvPr id="2" name="image2.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1428750" cy="476250"/>
    <xdr:pic>
      <xdr:nvPicPr>
        <xdr:cNvPr id="2" name="image2.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1600200" cy="533400"/>
    <xdr:pic>
      <xdr:nvPicPr>
        <xdr:cNvPr id="2" name="image2.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0</xdr:row>
      <xdr:rowOff>0</xdr:rowOff>
    </xdr:from>
    <xdr:ext cx="1543050" cy="514350"/>
    <xdr:pic>
      <xdr:nvPicPr>
        <xdr:cNvPr id="2" name="image2.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1428750" cy="476250"/>
    <xdr:pic>
      <xdr:nvPicPr>
        <xdr:cNvPr id="2" name="image2.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0</xdr:row>
      <xdr:rowOff>0</xdr:rowOff>
    </xdr:from>
    <xdr:ext cx="1543050" cy="514350"/>
    <xdr:pic>
      <xdr:nvPicPr>
        <xdr:cNvPr id="2" name="image2.pn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Deloitte" id="{D05F70CD-45F0-43AD-A94A-24E6A2FCE639}" userId="Deloitte" providerId="None"/>
</personList>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8" Type="http://schemas.openxmlformats.org/officeDocument/2006/relationships/image" Target="../media/image8.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4">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H186:H190" headerRowDxfId="58" dataDxfId="56" totalsRowDxfId="55" headerRowBorderDxfId="57">
  <tableColumns count="1">
    <tableColumn id="1" xr3:uid="{00000000-0010-0000-0000-000001000000}" name="aba &quot;Personas Colaboradoras&quot;." dataDxfId="54"/>
  </tableColumns>
  <tableStyleInfo name="Índic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H192:H196" headerRowCount="0" headerRowDxfId="53" dataDxfId="52" totalsRowDxfId="51">
  <tableColumns count="1">
    <tableColumn id="1" xr3:uid="{00000000-0010-0000-0100-000001000000}" name="Column1" dataDxfId="50"/>
  </tableColumns>
  <tableStyleInfo name="Índice-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H198:H233" headerRowCount="0" headerRowDxfId="49" dataDxfId="48" totalsRowDxfId="47">
  <tableColumns count="1">
    <tableColumn id="1" xr3:uid="{00000000-0010-0000-0200-000001000000}" name="Column1" dataDxfId="46"/>
  </tableColumns>
  <tableStyleInfo name="Índice-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G287:J291" headerRowCount="0">
  <tableColumns count="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s>
  <tableStyleInfo name="Cadena de Valor-style" showFirstColumn="1" showLastColumn="1" showRowStripes="1" showColumnStripes="0"/>
  <extLst>
    <ext uri="GoogleSheetsCustomDataVersion1">
      <go:sheetsCustomData xmlns:go="http://customooxmlschemas.google.com/" headerRowCount="1"/>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G10:J11" headerRowCount="0">
  <tableColumns count="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s>
  <tableStyleInfo name="Innovación, Tecnología y Datos-style" showFirstColumn="1" showLastColumn="1" showRowStripes="1" showColumnStripes="0"/>
  <extLst>
    <ext uri="GoogleSheetsCustomDataVersion1">
      <go:sheetsCustomData xmlns:go="http://customooxmlschemas.google.com/" headerRowCount="1"/>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E562:Q565" headerRowCount="0">
  <tableColumns count="13">
    <tableColumn id="1" xr3:uid="{00000000-0010-0000-0500-000001000000}" name="Column1" dataDxfId="45"/>
    <tableColumn id="2" xr3:uid="{00000000-0010-0000-0500-000002000000}" name="Column2" dataDxfId="44"/>
    <tableColumn id="3" xr3:uid="{00000000-0010-0000-0500-000003000000}" name="Column3" dataDxfId="43"/>
    <tableColumn id="4" xr3:uid="{00000000-0010-0000-0500-000004000000}" name="Column4" dataDxfId="42"/>
    <tableColumn id="5" xr3:uid="{00000000-0010-0000-0500-000005000000}" name="Column5" dataDxfId="41"/>
    <tableColumn id="6" xr3:uid="{00000000-0010-0000-0500-000006000000}" name="Column6" dataDxfId="40"/>
    <tableColumn id="7" xr3:uid="{00000000-0010-0000-0500-000007000000}" name="Column7" dataDxfId="39"/>
    <tableColumn id="8" xr3:uid="{00000000-0010-0000-0500-000008000000}" name="Column8" dataDxfId="38"/>
    <tableColumn id="9" xr3:uid="{00000000-0010-0000-0500-000009000000}" name="Column9" dataDxfId="37"/>
    <tableColumn id="10" xr3:uid="{00000000-0010-0000-0500-00000A000000}" name="Column10" dataDxfId="36"/>
    <tableColumn id="11" xr3:uid="{00000000-0010-0000-0500-00000B000000}" name="Column11" dataDxfId="35"/>
    <tableColumn id="12" xr3:uid="{00000000-0010-0000-0500-00000C000000}" name="Column12" dataDxfId="34"/>
    <tableColumn id="13" xr3:uid="{00000000-0010-0000-0500-00000D000000}" name="Column13"/>
  </tableColumns>
  <tableStyleInfo name="Biodiversidad y Clima-style" showFirstColumn="1" showLastColumn="1" showRowStripes="1" showColumnStripes="0"/>
  <extLst>
    <ext uri="GoogleSheetsCustomDataVersion1">
      <go:sheetsCustomData xmlns:go="http://customooxmlschemas.google.com/" headerRowCount="1"/>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I87:I92" headerRowCount="0">
  <tableColumns count="1">
    <tableColumn id="1" xr3:uid="{00000000-0010-0000-0600-000001000000}" name="Column1"/>
  </tableColumns>
  <tableStyleInfo name="Residuos-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E88:M94" headerRowCount="0">
  <tableColumns count="9">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s>
  <tableStyleInfo name="Circularidad y Ecodiseño-style" showFirstColumn="1" showLastColumn="1" showRowStripes="1" showColumnStripes="0"/>
  <extLst>
    <ext uri="GoogleSheetsCustomDataVersion1">
      <go:sheetsCustomData xmlns:go="http://customooxmlschemas.google.com/" headerRowCount="1"/>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I147" headerRowCount="0">
  <tableColumns count="1">
    <tableColumn id="1" xr3:uid="{00000000-0010-0000-0800-000001000000}" name="Column1"/>
  </tableColumns>
  <tableStyleInfo name="Circularidad y Ecodiseño-style 2" showFirstColumn="1" showLastColumn="1" showRowStripes="1" showColumnStripes="0"/>
  <extLst>
    <ext uri="GoogleSheetsCustomDataVersion1">
      <go:sheetsCustomData xmlns:go="http://customooxmlschemas.google.com/" headerRowCount="1"/>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F280:I285" headerRowCount="0">
  <tableColumns count="4">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s>
  <tableStyleInfo name="Personas Colaboradoras-style" showFirstColumn="1" showLastColumn="1" showRowStripes="1" showColumnStripes="0"/>
  <extLst>
    <ext uri="GoogleSheetsCustomDataVersion1">
      <go:sheetsCustomData xmlns:go="http://customooxmlschemas.google.com/" headerRowCount="1"/>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F287:I287" headerRowCount="0">
  <tableColumns count="4">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s>
  <tableStyleInfo name="Personas Colaboradoras-style 2"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E354:W371" headerRowCount="0">
  <tableColumns count="1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 id="15" xr3:uid="{00000000-0010-0000-0B00-00000F000000}" name="Column15"/>
    <tableColumn id="16" xr3:uid="{00000000-0010-0000-0B00-000010000000}" name="Column16"/>
    <tableColumn id="17" xr3:uid="{00000000-0010-0000-0B00-000011000000}" name="Column17"/>
    <tableColumn id="18" xr3:uid="{00000000-0010-0000-0B00-000012000000}" name="Column18"/>
    <tableColumn id="19" xr3:uid="{00000000-0010-0000-0B00-000013000000}" name="Column19"/>
  </tableColumns>
  <tableStyleInfo name="Personas Colaboradoras-style 3" showFirstColumn="1" showLastColumn="1" showRowStripes="1" showColumnStripes="0"/>
  <extLst>
    <ext uri="GoogleSheetsCustomDataVersion1">
      <go:sheetsCustomData xmlns:go="http://customooxmlschemas.google.com/" headerRowCount="1"/>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E502:W506" headerRowCount="0">
  <tableColumns count="19">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7" xr3:uid="{00000000-0010-0000-0C00-000011000000}" name="Column17"/>
    <tableColumn id="18" xr3:uid="{00000000-0010-0000-0C00-000012000000}" name="Column18"/>
    <tableColumn id="19" xr3:uid="{00000000-0010-0000-0C00-000013000000}" name="Column19"/>
  </tableColumns>
  <tableStyleInfo name="Personas Colaboradoras-style 4" showFirstColumn="1" showLastColumn="1" showRowStripes="1" showColumnStripes="0"/>
  <extLst>
    <ext uri="GoogleSheetsCustomDataVersion1">
      <go:sheetsCustomData xmlns:go="http://customooxmlschemas.google.com/" headerRowCount="1"/>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A1:B1" headerRowCount="0" headerRowDxfId="33" dataDxfId="32" totalsRowDxfId="31">
  <tableColumns count="2">
    <tableColumn id="1" xr3:uid="{00000000-0010-0000-0D00-000001000000}" name="Column1" dataDxfId="30"/>
    <tableColumn id="2" xr3:uid="{00000000-0010-0000-0D00-000002000000}" name="Column2" dataDxfId="29"/>
  </tableColumns>
  <tableStyleInfo name="Salud, Seguridad y Bienestar-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FF6D00"/>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95" dT="2026-06-30T19:24:38.75" personId="{D05F70CD-45F0-43AD-A94A-24E6A2FCE639}" id="{E49EA254-F92F-42C1-A500-717B45F9B93F}" done="1">
    <text>Ajustar pontuação (241,112)</text>
  </threadedComment>
  <threadedComment ref="E127" dT="2026-06-30T19:05:27.87" personId="{D05F70CD-45F0-43AD-A94A-24E6A2FCE639}" id="{D5DD6EF1-83C6-46A7-BB6C-4F30048BEA96}" done="1">
    <text>Ajustar pontuação (330,97)</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ri.natura.com.br/"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ri.natura.com.br/politicas/norma-de-cadeias-criticas-de-abastecimento/" TargetMode="External"/><Relationship Id="rId2" Type="http://schemas.openxmlformats.org/officeDocument/2006/relationships/hyperlink" Target="https://ri.natura.com.br/sustentabilidade/publicacoes-socioambientais/" TargetMode="External"/><Relationship Id="rId1" Type="http://schemas.openxmlformats.org/officeDocument/2006/relationships/hyperlink" Target="https://images.rede.natura.net/html/nosso-impacto/03-07-2025/2025/pdf_visao2050pagina.pdf?iprom_id=ne-sustentabilidade-visao-2050_introductorytext&amp;iprom_name=destaque2_pdf-visao-2050_08072025&amp;iprom_creative=pdf_leia-mais_visao2050&amp;iprom_pos=4" TargetMode="External"/><Relationship Id="rId6" Type="http://schemas.openxmlformats.org/officeDocument/2006/relationships/drawing" Target="../drawings/drawing4.xml"/><Relationship Id="rId5" Type="http://schemas.openxmlformats.org/officeDocument/2006/relationships/hyperlink" Target="https://ri.natura.com.br/politicas/norma-de-cadeias-criticas-de-abastecimento/" TargetMode="External"/><Relationship Id="rId4" Type="http://schemas.openxmlformats.org/officeDocument/2006/relationships/hyperlink" Target="https://ipsbrasil.org.br/pt"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hyperlink" Target="https://api.mziq.com/mzfilemanager/v2/d/9e61d5ff-4641-4ec3-97a5-3595f938bb75/13361148-cc48-b9bb-3ad5-79cad10f314f?origin=2" TargetMode="External"/><Relationship Id="rId3" Type="http://schemas.openxmlformats.org/officeDocument/2006/relationships/hyperlink" Target="https://ri.natura.com.br/governanca-corporativa/visao-geral/" TargetMode="External"/><Relationship Id="rId7" Type="http://schemas.openxmlformats.org/officeDocument/2006/relationships/hyperlink" Target="https://api.mziq.com/mzfilemanager/v2/d/9e61d5ff-4641-4ec3-97a5-3595f938bb75/279ca3e1-1126-b866-34d9-9215f394f490?origin=2)" TargetMode="External"/><Relationship Id="rId2" Type="http://schemas.openxmlformats.org/officeDocument/2006/relationships/hyperlink" Target="https://api.mziq.com/mzfilemanager/v2/d/9e61d5ff-4641-4ec3-97a5-3595f938bb75/279ca3e1-1126-b866-34d9-9215f394f490?origin=2)" TargetMode="External"/><Relationship Id="rId1" Type="http://schemas.openxmlformats.org/officeDocument/2006/relationships/hyperlink" Target="https://ri.natura.com.br/governanca-corporativa/visao-geral/" TargetMode="External"/><Relationship Id="rId6" Type="http://schemas.openxmlformats.org/officeDocument/2006/relationships/hyperlink" Target="https://api.mziq.com/mzfilemanager/v2/d/67c3b7d4-64ea-4c2f-b380-6596a2ac2fbf/bc922b37-c5bc-c55f-7c08-6779c98f1e0c?origin=2" TargetMode="External"/><Relationship Id="rId5" Type="http://schemas.openxmlformats.org/officeDocument/2006/relationships/hyperlink" Target="https://ri.natura.com.br/governanca-corporativa/estatuto-codigos-politicas-e-regimentos/" TargetMode="External"/><Relationship Id="rId10" Type="http://schemas.openxmlformats.org/officeDocument/2006/relationships/drawing" Target="../drawings/drawing6.xml"/><Relationship Id="rId4" Type="http://schemas.openxmlformats.org/officeDocument/2006/relationships/hyperlink" Target="https://api.mziq.com/mzfilemanager/v2/d/67c3b7d4-64ea-4c2f-b380-6596a2ac2fbf/bc922b37-c5bc-c55f-7c08-6779c98f1e0c?origin=2" TargetMode="External"/><Relationship Id="rId9" Type="http://schemas.openxmlformats.org/officeDocument/2006/relationships/hyperlink" Target="https://ri.natura.com.b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naturacampus.com.br/"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api.mziq.com/mzfilemanager/v2/d/9e61d5ff-4641-4ec3-97a5-3595f938bb75/1c8b7d9e-a97f-98c9-a911-73275b701841?origin=2" TargetMode="External"/><Relationship Id="rId2" Type="http://schemas.openxmlformats.org/officeDocument/2006/relationships/hyperlink" Target="https://api.mziq.com/mzfilemanager/v2/d/119ea4f0-4493-4c9c-a74c-61687c1a275b/2b4044f6-4e0e-cac0-25e3-ee4ae852db1e?origin=2" TargetMode="External"/><Relationship Id="rId1" Type="http://schemas.openxmlformats.org/officeDocument/2006/relationships/hyperlink" Target="https://api.mziq.com/mzfilemanager/v2/d/9e61d5ff-4641-4ec3-97a5-3595f938bb75/9c7ebc40-e044-f2ef-2ffe-a67386f1723a?origin=2" TargetMode="External"/><Relationship Id="rId6" Type="http://schemas.openxmlformats.org/officeDocument/2006/relationships/table" Target="../tables/table4.xml"/><Relationship Id="rId5" Type="http://schemas.openxmlformats.org/officeDocument/2006/relationships/drawing" Target="../drawings/drawing8.xml"/><Relationship Id="rId4" Type="http://schemas.openxmlformats.org/officeDocument/2006/relationships/hyperlink" Target="https://ri.natura.com.br/es/estandar-de-cadena-de-suministro-critica/"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s://api.mziq.com/mzfilemanager/v2/d/67c3b7d4-64ea-4c2f-b380-6596a2ac2fbf/fd9ae7a2-1f18-6ab2-fe38-c0952aaba0d6?origin=2" TargetMode="External"/><Relationship Id="rId2" Type="http://schemas.openxmlformats.org/officeDocument/2006/relationships/hyperlink" Target="https://api.mziq.com/mzfilemanager/v2/d/67c3b7d4-64ea-4c2f-b380-6596a2ac2fbf/51254579-1603-60db-a00b-613f4456984d?origin=2" TargetMode="External"/><Relationship Id="rId1" Type="http://schemas.openxmlformats.org/officeDocument/2006/relationships/hyperlink" Target="https://ri.natura.com.br/en/sustainability/socio-environmental-publications/" TargetMode="External"/><Relationship Id="rId5" Type="http://schemas.openxmlformats.org/officeDocument/2006/relationships/table" Target="../tables/table6.xm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4.xml"/><Relationship Id="rId1" Type="http://schemas.openxmlformats.org/officeDocument/2006/relationships/hyperlink" Target="https://esg-scorecard.natura.com.br/search?indicator=3f3bd846-227b-441e-a75a-7a9fadbdc686&amp;for=avalia%C3%A7%C3%A3o%20do%20ciclo" TargetMode="External"/><Relationship Id="rId4" Type="http://schemas.openxmlformats.org/officeDocument/2006/relationships/table" Target="../tables/table9.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5.xml"/><Relationship Id="rId1" Type="http://schemas.openxmlformats.org/officeDocument/2006/relationships/hyperlink" Target="https://ri.natura.com.br/governanca-corporativa/diretoria-conselhos-e-comites/conselho-de-administracao/" TargetMode="External"/><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ri.natura.com.br/sustentabilidade/gestao-por-impacto-ipl/"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mailto:privacy@natura.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45"/>
  <sheetViews>
    <sheetView showGridLines="0" showRowColHeaders="0" tabSelected="1" zoomScale="87" zoomScaleNormal="87" workbookViewId="0">
      <selection activeCell="B3" sqref="B3"/>
    </sheetView>
  </sheetViews>
  <sheetFormatPr defaultColWidth="11.125" defaultRowHeight="15" customHeight="1"/>
  <cols>
    <col min="1" max="1" width="1.875" style="938" customWidth="1"/>
    <col min="2" max="2" width="30.875" style="938" customWidth="1"/>
    <col min="3" max="3" width="1.875" style="938" customWidth="1"/>
    <col min="4" max="4" width="2.5" style="939" customWidth="1"/>
    <col min="5" max="7" width="11.125" style="939"/>
    <col min="8" max="8" width="10.625" style="939" customWidth="1"/>
    <col min="9" max="9" width="4.5" style="939" customWidth="1"/>
    <col min="10" max="25" width="11.125" style="939"/>
  </cols>
  <sheetData>
    <row r="1" spans="1:22" ht="34.5" customHeight="1">
      <c r="A1" s="1"/>
      <c r="B1" s="2"/>
      <c r="C1" s="1"/>
      <c r="D1" s="3"/>
      <c r="E1" s="3"/>
      <c r="F1" s="3"/>
      <c r="G1" s="3"/>
      <c r="H1" s="3"/>
      <c r="I1" s="3"/>
      <c r="J1" s="3"/>
      <c r="K1" s="3"/>
      <c r="L1" s="3"/>
      <c r="M1" s="3"/>
      <c r="N1" s="3"/>
      <c r="O1" s="3"/>
      <c r="P1" s="3"/>
      <c r="Q1" s="3"/>
      <c r="R1" s="3"/>
      <c r="S1" s="3"/>
      <c r="T1" s="3"/>
      <c r="U1" s="3"/>
      <c r="V1" s="3"/>
    </row>
    <row r="2" spans="1:22" ht="15.75" customHeight="1">
      <c r="A2" s="1"/>
      <c r="B2" s="4"/>
      <c r="C2" s="5"/>
      <c r="D2" s="3"/>
      <c r="E2" s="3"/>
      <c r="F2" s="3"/>
      <c r="G2" s="3"/>
      <c r="H2" s="3"/>
      <c r="I2" s="3"/>
      <c r="J2" s="940"/>
      <c r="K2" s="940"/>
      <c r="L2" s="940"/>
      <c r="M2" s="3"/>
      <c r="N2" s="3"/>
      <c r="O2" s="3"/>
      <c r="P2" s="3"/>
      <c r="Q2" s="3"/>
      <c r="R2" s="3"/>
      <c r="S2" s="3"/>
      <c r="T2" s="3"/>
      <c r="U2" s="3"/>
      <c r="V2" s="3"/>
    </row>
    <row r="3" spans="1:22" ht="15.75" customHeight="1">
      <c r="A3" s="7"/>
      <c r="B3" s="8" t="s">
        <v>0</v>
      </c>
      <c r="C3" s="1"/>
      <c r="D3" s="3"/>
      <c r="E3" s="3"/>
      <c r="F3" s="3"/>
      <c r="G3" s="3"/>
      <c r="H3" s="3"/>
      <c r="I3" s="3"/>
      <c r="J3" s="941"/>
      <c r="K3" s="942"/>
      <c r="L3" s="943"/>
      <c r="M3" s="3"/>
      <c r="N3" s="3"/>
      <c r="O3" s="3"/>
      <c r="P3" s="3"/>
      <c r="Q3" s="3"/>
      <c r="R3" s="3"/>
      <c r="S3" s="3"/>
      <c r="T3" s="3"/>
      <c r="U3" s="3"/>
      <c r="V3" s="3"/>
    </row>
    <row r="4" spans="1:22" ht="15.75" customHeight="1">
      <c r="A4" s="1"/>
      <c r="B4" s="9"/>
      <c r="C4" s="1"/>
      <c r="D4" s="3"/>
      <c r="E4" s="3"/>
      <c r="F4" s="3"/>
      <c r="G4" s="3"/>
      <c r="H4" s="3"/>
      <c r="I4" s="3"/>
      <c r="J4" s="944"/>
      <c r="K4" s="945"/>
      <c r="L4" s="945"/>
      <c r="M4" s="3"/>
      <c r="N4" s="3"/>
      <c r="O4" s="3"/>
      <c r="P4" s="3"/>
      <c r="Q4" s="3"/>
      <c r="R4" s="3"/>
      <c r="S4" s="3"/>
      <c r="T4" s="3"/>
      <c r="U4" s="3"/>
      <c r="V4" s="3"/>
    </row>
    <row r="5" spans="1:22" ht="15.75" customHeight="1">
      <c r="A5" s="1"/>
      <c r="B5" s="12"/>
      <c r="C5" s="13"/>
      <c r="D5" s="3"/>
      <c r="E5" s="1177" t="s">
        <v>1</v>
      </c>
      <c r="F5" s="1178"/>
      <c r="G5" s="1178"/>
      <c r="H5" s="1178"/>
      <c r="I5" s="3"/>
      <c r="J5" s="1179"/>
      <c r="K5" s="947"/>
      <c r="L5" s="1179"/>
      <c r="M5" s="3"/>
      <c r="N5" s="3"/>
      <c r="O5" s="3"/>
      <c r="P5" s="3"/>
      <c r="Q5" s="3"/>
      <c r="R5" s="3"/>
      <c r="S5" s="3"/>
      <c r="T5" s="3"/>
      <c r="U5" s="3"/>
      <c r="V5" s="3"/>
    </row>
    <row r="6" spans="1:22" ht="15.75" customHeight="1">
      <c r="A6" s="13"/>
      <c r="B6" s="8" t="s">
        <v>2</v>
      </c>
      <c r="C6" s="1"/>
      <c r="D6" s="3"/>
      <c r="E6" s="1178"/>
      <c r="F6" s="1178"/>
      <c r="G6" s="1178"/>
      <c r="H6" s="1178"/>
      <c r="I6" s="3"/>
      <c r="J6" s="1178"/>
      <c r="K6" s="946"/>
      <c r="L6" s="1178"/>
      <c r="M6" s="3"/>
      <c r="N6" s="3"/>
      <c r="O6" s="3"/>
      <c r="P6" s="3"/>
      <c r="Q6" s="3"/>
      <c r="R6" s="3"/>
      <c r="S6" s="3"/>
      <c r="T6" s="3"/>
      <c r="U6" s="3"/>
      <c r="V6" s="3"/>
    </row>
    <row r="7" spans="1:22" ht="15.75" customHeight="1">
      <c r="A7" s="1"/>
      <c r="B7" s="9"/>
      <c r="C7" s="1"/>
      <c r="D7" s="3"/>
      <c r="E7" s="1178"/>
      <c r="F7" s="1178"/>
      <c r="G7" s="1178"/>
      <c r="H7" s="1178"/>
      <c r="I7" s="3"/>
      <c r="J7" s="1178"/>
      <c r="K7" s="946"/>
      <c r="L7" s="1178"/>
      <c r="M7" s="3"/>
      <c r="N7" s="3"/>
      <c r="O7" s="3"/>
      <c r="P7" s="3"/>
      <c r="Q7" s="3"/>
      <c r="R7" s="3"/>
      <c r="S7" s="3"/>
      <c r="T7" s="3"/>
      <c r="U7" s="3"/>
      <c r="V7" s="3"/>
    </row>
    <row r="8" spans="1:22" ht="15.75" customHeight="1">
      <c r="A8" s="1"/>
      <c r="B8" s="12"/>
      <c r="C8" s="1"/>
      <c r="D8" s="3"/>
      <c r="E8" s="1178"/>
      <c r="F8" s="1178"/>
      <c r="G8" s="1178"/>
      <c r="H8" s="1178"/>
      <c r="I8" s="3"/>
      <c r="J8" s="1178"/>
      <c r="K8" s="946"/>
      <c r="L8" s="1178"/>
      <c r="M8" s="3"/>
      <c r="N8" s="3"/>
      <c r="O8" s="3"/>
      <c r="P8" s="3"/>
      <c r="Q8" s="3"/>
      <c r="R8" s="3"/>
      <c r="S8" s="3"/>
      <c r="T8" s="3"/>
      <c r="U8" s="3"/>
      <c r="V8" s="3"/>
    </row>
    <row r="9" spans="1:22" ht="15.75" customHeight="1">
      <c r="A9" s="1"/>
      <c r="B9" s="8" t="s">
        <v>3</v>
      </c>
      <c r="C9" s="1"/>
      <c r="D9" s="3"/>
      <c r="E9" s="1178"/>
      <c r="F9" s="1178"/>
      <c r="G9" s="1178"/>
      <c r="H9" s="1178"/>
      <c r="I9" s="3"/>
      <c r="J9" s="1178"/>
      <c r="K9" s="946"/>
      <c r="L9" s="1178"/>
      <c r="M9" s="3"/>
      <c r="N9" s="3"/>
      <c r="O9" s="3"/>
      <c r="P9" s="3"/>
      <c r="Q9" s="3"/>
      <c r="R9" s="3"/>
      <c r="S9" s="3"/>
      <c r="T9" s="3"/>
      <c r="U9" s="3"/>
      <c r="V9" s="3"/>
    </row>
    <row r="10" spans="1:22" ht="15.75" customHeight="1">
      <c r="A10" s="1"/>
      <c r="B10" s="15" t="s">
        <v>4</v>
      </c>
      <c r="C10" s="1"/>
      <c r="D10" s="3"/>
      <c r="E10" s="1178"/>
      <c r="F10" s="1178"/>
      <c r="G10" s="1178"/>
      <c r="H10" s="1178"/>
      <c r="I10" s="3"/>
      <c r="J10" s="1178"/>
      <c r="K10" s="946"/>
      <c r="L10" s="1178"/>
      <c r="M10" s="3"/>
      <c r="N10" s="3"/>
      <c r="O10" s="3"/>
      <c r="P10" s="3"/>
      <c r="Q10" s="3"/>
      <c r="R10" s="3"/>
      <c r="S10" s="3"/>
      <c r="T10" s="3"/>
      <c r="U10" s="3"/>
      <c r="V10" s="3"/>
    </row>
    <row r="11" spans="1:22" ht="15.75" customHeight="1">
      <c r="A11" s="1"/>
      <c r="B11" s="15" t="s">
        <v>5</v>
      </c>
      <c r="C11" s="1"/>
      <c r="D11" s="3"/>
      <c r="E11" s="1178"/>
      <c r="F11" s="1178"/>
      <c r="G11" s="1178"/>
      <c r="H11" s="1178"/>
      <c r="I11" s="3"/>
      <c r="J11" s="1178"/>
      <c r="K11" s="946"/>
      <c r="L11" s="1178"/>
      <c r="M11" s="3"/>
      <c r="N11" s="3"/>
      <c r="O11" s="3"/>
      <c r="P11" s="3"/>
      <c r="Q11" s="3"/>
      <c r="R11" s="3"/>
      <c r="S11" s="3"/>
      <c r="T11" s="3"/>
      <c r="U11" s="3"/>
      <c r="V11" s="3"/>
    </row>
    <row r="12" spans="1:22" ht="15.75" customHeight="1">
      <c r="A12" s="1"/>
      <c r="B12" s="15" t="s">
        <v>6</v>
      </c>
      <c r="C12" s="1"/>
      <c r="D12" s="3"/>
      <c r="E12" s="1178"/>
      <c r="F12" s="1178"/>
      <c r="G12" s="1178"/>
      <c r="H12" s="1178"/>
      <c r="I12" s="3"/>
      <c r="J12" s="1178"/>
      <c r="K12" s="946"/>
      <c r="L12" s="1178"/>
      <c r="M12" s="3"/>
      <c r="N12" s="3"/>
      <c r="O12" s="3"/>
      <c r="P12" s="3"/>
      <c r="Q12" s="3"/>
      <c r="R12" s="3"/>
      <c r="S12" s="3"/>
      <c r="T12" s="3"/>
      <c r="U12" s="3"/>
      <c r="V12" s="3"/>
    </row>
    <row r="13" spans="1:22" ht="15.75" customHeight="1">
      <c r="A13" s="1"/>
      <c r="B13" s="15" t="s">
        <v>7</v>
      </c>
      <c r="C13" s="1"/>
      <c r="D13" s="3"/>
      <c r="E13" s="1178"/>
      <c r="F13" s="1178"/>
      <c r="G13" s="1178"/>
      <c r="H13" s="1178"/>
      <c r="I13" s="3"/>
      <c r="J13" s="1178"/>
      <c r="K13" s="946"/>
      <c r="L13" s="1178"/>
      <c r="M13" s="3"/>
      <c r="N13" s="3"/>
      <c r="O13" s="3"/>
      <c r="P13" s="3"/>
      <c r="Q13" s="3"/>
      <c r="R13" s="3"/>
      <c r="S13" s="3"/>
      <c r="T13" s="3"/>
      <c r="U13" s="3"/>
      <c r="V13" s="3"/>
    </row>
    <row r="14" spans="1:22" ht="15.75" customHeight="1">
      <c r="A14" s="1"/>
      <c r="B14" s="9"/>
      <c r="C14" s="1"/>
      <c r="D14" s="3"/>
      <c r="E14" s="1178"/>
      <c r="F14" s="1178"/>
      <c r="G14" s="1178"/>
      <c r="H14" s="1178"/>
      <c r="I14" s="3"/>
      <c r="J14" s="1178"/>
      <c r="K14" s="946"/>
      <c r="L14" s="1178"/>
      <c r="M14" s="3"/>
      <c r="N14" s="3"/>
      <c r="O14" s="3"/>
      <c r="P14" s="3"/>
      <c r="Q14" s="3"/>
      <c r="R14" s="3"/>
      <c r="S14" s="3"/>
      <c r="T14" s="3"/>
      <c r="U14" s="3"/>
      <c r="V14" s="3"/>
    </row>
    <row r="15" spans="1:22" ht="15.75" customHeight="1">
      <c r="A15" s="1"/>
      <c r="B15" s="12"/>
      <c r="C15" s="1"/>
      <c r="D15" s="3"/>
      <c r="E15" s="1178"/>
      <c r="F15" s="1178"/>
      <c r="G15" s="1178"/>
      <c r="H15" s="1178"/>
      <c r="I15" s="3"/>
      <c r="J15" s="1178"/>
      <c r="K15" s="946"/>
      <c r="L15" s="1178"/>
      <c r="M15" s="3"/>
      <c r="N15" s="3"/>
      <c r="O15" s="3"/>
      <c r="P15" s="3"/>
      <c r="Q15" s="3"/>
      <c r="R15" s="3"/>
      <c r="S15" s="3"/>
      <c r="T15" s="3"/>
      <c r="U15" s="3"/>
      <c r="V15" s="3"/>
    </row>
    <row r="16" spans="1:22" ht="15.75" customHeight="1">
      <c r="A16" s="1"/>
      <c r="B16" s="8" t="s">
        <v>8</v>
      </c>
      <c r="C16" s="1"/>
      <c r="D16" s="3"/>
      <c r="E16" s="1178"/>
      <c r="F16" s="1178"/>
      <c r="G16" s="1178"/>
      <c r="H16" s="1178"/>
      <c r="I16" s="3"/>
      <c r="J16" s="1178"/>
      <c r="K16" s="946"/>
      <c r="L16" s="1178"/>
      <c r="M16" s="3"/>
      <c r="N16" s="3"/>
      <c r="O16" s="3"/>
      <c r="P16" s="3"/>
      <c r="Q16" s="3"/>
      <c r="R16" s="3"/>
      <c r="S16" s="3"/>
      <c r="T16" s="3"/>
      <c r="U16" s="3"/>
      <c r="V16" s="3"/>
    </row>
    <row r="17" spans="1:22" ht="15.75" customHeight="1">
      <c r="A17" s="1"/>
      <c r="B17" s="15" t="s">
        <v>9</v>
      </c>
      <c r="C17" s="1"/>
      <c r="D17" s="3"/>
      <c r="E17" s="1178"/>
      <c r="F17" s="1178"/>
      <c r="G17" s="1178"/>
      <c r="H17" s="1178"/>
      <c r="I17" s="3"/>
      <c r="J17" s="1178"/>
      <c r="K17" s="946"/>
      <c r="L17" s="1178"/>
      <c r="M17" s="3"/>
      <c r="N17" s="3"/>
      <c r="O17" s="3"/>
      <c r="P17" s="3"/>
      <c r="Q17" s="3"/>
      <c r="R17" s="3"/>
      <c r="S17" s="3"/>
      <c r="T17" s="3"/>
      <c r="U17" s="3"/>
      <c r="V17" s="3"/>
    </row>
    <row r="18" spans="1:22" ht="15.75" customHeight="1">
      <c r="A18" s="1"/>
      <c r="B18" s="1066" t="s">
        <v>10</v>
      </c>
      <c r="C18" s="1"/>
      <c r="D18" s="3"/>
      <c r="E18" s="1178"/>
      <c r="F18" s="1178"/>
      <c r="G18" s="1178"/>
      <c r="H18" s="1178"/>
      <c r="I18" s="3"/>
      <c r="J18" s="1178"/>
      <c r="K18" s="946"/>
      <c r="L18" s="1178"/>
      <c r="M18" s="3"/>
      <c r="N18" s="3"/>
      <c r="O18" s="3"/>
      <c r="P18" s="3"/>
      <c r="Q18" s="3"/>
      <c r="R18" s="3"/>
      <c r="S18" s="3"/>
      <c r="T18" s="3"/>
      <c r="U18" s="3"/>
      <c r="V18" s="3"/>
    </row>
    <row r="19" spans="1:22" ht="15.75" customHeight="1">
      <c r="A19" s="1"/>
      <c r="B19" s="15" t="s">
        <v>11</v>
      </c>
      <c r="C19" s="1"/>
      <c r="D19" s="3"/>
      <c r="E19" s="1178"/>
      <c r="F19" s="1178"/>
      <c r="G19" s="1178"/>
      <c r="H19" s="1178"/>
      <c r="I19" s="3"/>
      <c r="J19" s="1178"/>
      <c r="K19" s="946"/>
      <c r="L19" s="1178"/>
      <c r="M19" s="3"/>
      <c r="N19" s="3"/>
      <c r="O19" s="3"/>
      <c r="P19" s="3"/>
      <c r="Q19" s="3"/>
      <c r="R19" s="3"/>
      <c r="S19" s="3"/>
      <c r="T19" s="3"/>
      <c r="U19" s="3"/>
      <c r="V19" s="3"/>
    </row>
    <row r="20" spans="1:22" ht="15.75" customHeight="1">
      <c r="A20" s="1"/>
      <c r="B20" s="15" t="s">
        <v>12</v>
      </c>
      <c r="C20" s="1"/>
      <c r="D20" s="3"/>
      <c r="E20" s="1178"/>
      <c r="F20" s="1178"/>
      <c r="G20" s="1178"/>
      <c r="H20" s="1178"/>
      <c r="I20" s="3"/>
      <c r="J20" s="1178"/>
      <c r="K20" s="946"/>
      <c r="L20" s="1178"/>
      <c r="M20" s="3"/>
      <c r="N20" s="3"/>
      <c r="O20" s="3"/>
      <c r="P20" s="3"/>
      <c r="Q20" s="3"/>
      <c r="R20" s="3"/>
      <c r="S20" s="3"/>
      <c r="T20" s="3"/>
      <c r="U20" s="3"/>
      <c r="V20" s="3"/>
    </row>
    <row r="21" spans="1:22" ht="15.75" customHeight="1">
      <c r="A21" s="1"/>
      <c r="B21" s="15" t="s">
        <v>13</v>
      </c>
      <c r="C21" s="1"/>
      <c r="D21" s="3"/>
      <c r="E21" s="1178"/>
      <c r="F21" s="1178"/>
      <c r="G21" s="1178"/>
      <c r="H21" s="1178"/>
      <c r="I21" s="3"/>
      <c r="J21" s="1178"/>
      <c r="K21" s="946"/>
      <c r="L21" s="1178"/>
      <c r="M21" s="3"/>
      <c r="N21" s="3"/>
      <c r="O21" s="3"/>
      <c r="P21" s="3"/>
      <c r="Q21" s="3"/>
      <c r="R21" s="3"/>
      <c r="S21" s="3"/>
      <c r="T21" s="3"/>
      <c r="U21" s="3"/>
      <c r="V21" s="3"/>
    </row>
    <row r="22" spans="1:22" ht="15.75" customHeight="1">
      <c r="A22" s="1"/>
      <c r="B22" s="9"/>
      <c r="C22" s="1"/>
      <c r="D22" s="3"/>
      <c r="E22" s="1178"/>
      <c r="F22" s="1178"/>
      <c r="G22" s="1178"/>
      <c r="H22" s="1178"/>
      <c r="I22" s="3"/>
      <c r="J22" s="1178"/>
      <c r="K22" s="946"/>
      <c r="L22" s="1178"/>
      <c r="M22" s="3"/>
      <c r="N22" s="3"/>
      <c r="O22" s="3"/>
      <c r="P22" s="3"/>
      <c r="Q22" s="3"/>
      <c r="R22" s="3"/>
      <c r="S22" s="3"/>
      <c r="T22" s="3"/>
      <c r="U22" s="3"/>
      <c r="V22" s="3"/>
    </row>
    <row r="23" spans="1:22" ht="15.75" customHeight="1">
      <c r="A23" s="1"/>
      <c r="B23" s="12"/>
      <c r="C23" s="1"/>
      <c r="D23" s="3"/>
      <c r="E23" s="1178"/>
      <c r="F23" s="1178"/>
      <c r="G23" s="1178"/>
      <c r="H23" s="1178"/>
      <c r="I23" s="3"/>
      <c r="J23" s="1178"/>
      <c r="K23" s="946"/>
      <c r="L23" s="1178"/>
      <c r="M23" s="3"/>
      <c r="N23" s="3"/>
      <c r="O23" s="3"/>
      <c r="P23" s="3"/>
      <c r="Q23" s="3"/>
      <c r="R23" s="3"/>
      <c r="S23" s="3"/>
      <c r="T23" s="3"/>
      <c r="U23" s="3"/>
      <c r="V23" s="3"/>
    </row>
    <row r="24" spans="1:22" ht="15.75" customHeight="1">
      <c r="A24" s="1"/>
      <c r="B24" s="8" t="s">
        <v>14</v>
      </c>
      <c r="C24" s="1"/>
      <c r="D24" s="3"/>
      <c r="E24" s="1178"/>
      <c r="F24" s="1178"/>
      <c r="G24" s="1178"/>
      <c r="H24" s="1178"/>
      <c r="I24" s="3"/>
      <c r="J24" s="1178"/>
      <c r="K24" s="946"/>
      <c r="L24" s="1178"/>
      <c r="M24" s="3"/>
      <c r="N24" s="3"/>
      <c r="O24" s="3"/>
      <c r="P24" s="3"/>
      <c r="Q24" s="3"/>
      <c r="R24" s="3"/>
      <c r="S24" s="3"/>
      <c r="T24" s="3"/>
      <c r="U24" s="3"/>
      <c r="V24" s="3"/>
    </row>
    <row r="25" spans="1:22" ht="15.75" customHeight="1">
      <c r="A25" s="1"/>
      <c r="B25" s="1066" t="s">
        <v>15</v>
      </c>
      <c r="C25" s="1"/>
      <c r="D25" s="3"/>
      <c r="E25" s="1178"/>
      <c r="F25" s="1178"/>
      <c r="G25" s="1178"/>
      <c r="H25" s="1178"/>
      <c r="I25" s="3"/>
      <c r="J25" s="1178"/>
      <c r="K25" s="946"/>
      <c r="L25" s="1178"/>
      <c r="M25" s="3"/>
      <c r="N25" s="3"/>
      <c r="O25" s="3"/>
      <c r="P25" s="3"/>
      <c r="Q25" s="3"/>
      <c r="R25" s="3"/>
      <c r="S25" s="3"/>
      <c r="T25" s="3"/>
      <c r="U25" s="3"/>
      <c r="V25" s="3"/>
    </row>
    <row r="26" spans="1:22" ht="15.75" customHeight="1">
      <c r="A26" s="1"/>
      <c r="B26" s="1066" t="s">
        <v>16</v>
      </c>
      <c r="C26" s="1"/>
      <c r="D26" s="3"/>
      <c r="E26" s="1178"/>
      <c r="F26" s="1178"/>
      <c r="G26" s="1178"/>
      <c r="H26" s="1178"/>
      <c r="I26" s="3"/>
      <c r="J26" s="1178"/>
      <c r="K26" s="946"/>
      <c r="L26" s="1178"/>
      <c r="M26" s="3"/>
      <c r="N26" s="3"/>
      <c r="O26" s="3"/>
      <c r="P26" s="3"/>
      <c r="Q26" s="3"/>
      <c r="R26" s="3"/>
      <c r="S26" s="3"/>
      <c r="T26" s="3"/>
      <c r="U26" s="3"/>
      <c r="V26" s="3"/>
    </row>
    <row r="27" spans="1:22" ht="15.75" customHeight="1">
      <c r="A27" s="1"/>
      <c r="B27" s="1066" t="s">
        <v>17</v>
      </c>
      <c r="C27" s="1"/>
      <c r="D27" s="3"/>
      <c r="E27" s="1178"/>
      <c r="F27" s="1178"/>
      <c r="G27" s="1178"/>
      <c r="H27" s="1178"/>
      <c r="I27" s="3"/>
      <c r="J27" s="1178"/>
      <c r="K27" s="946"/>
      <c r="L27" s="1178"/>
      <c r="M27" s="3"/>
      <c r="N27" s="3"/>
      <c r="O27" s="3"/>
      <c r="P27" s="3"/>
      <c r="Q27" s="3"/>
      <c r="R27" s="3"/>
      <c r="S27" s="3"/>
      <c r="T27" s="3"/>
      <c r="U27" s="3"/>
      <c r="V27" s="3"/>
    </row>
    <row r="28" spans="1:22" ht="15.75" customHeight="1">
      <c r="A28" s="1"/>
      <c r="B28" s="1066" t="s">
        <v>18</v>
      </c>
      <c r="C28" s="1"/>
      <c r="D28" s="3"/>
      <c r="E28" s="1178"/>
      <c r="F28" s="1178"/>
      <c r="G28" s="1178"/>
      <c r="H28" s="1178"/>
      <c r="I28" s="3"/>
      <c r="J28" s="1178"/>
      <c r="K28" s="946"/>
      <c r="L28" s="1178"/>
      <c r="M28" s="3"/>
      <c r="N28" s="3"/>
      <c r="O28" s="3"/>
      <c r="P28" s="3"/>
      <c r="Q28" s="3"/>
      <c r="R28" s="3"/>
      <c r="S28" s="3"/>
      <c r="T28" s="3"/>
      <c r="U28" s="3"/>
      <c r="V28" s="3"/>
    </row>
    <row r="29" spans="1:22" ht="15.75" customHeight="1">
      <c r="A29" s="1"/>
      <c r="B29" s="1066" t="s">
        <v>19</v>
      </c>
      <c r="C29" s="1"/>
      <c r="D29" s="3"/>
      <c r="E29" s="1178"/>
      <c r="F29" s="1178"/>
      <c r="G29" s="1178"/>
      <c r="H29" s="1178"/>
      <c r="I29" s="3"/>
      <c r="J29" s="3"/>
      <c r="K29" s="3"/>
      <c r="L29" s="3"/>
      <c r="M29" s="3"/>
      <c r="N29" s="3"/>
      <c r="O29" s="3"/>
      <c r="P29" s="3"/>
      <c r="Q29" s="3"/>
      <c r="R29" s="3"/>
      <c r="S29" s="3"/>
      <c r="T29" s="3"/>
      <c r="U29" s="3"/>
      <c r="V29" s="3"/>
    </row>
    <row r="30" spans="1:22" ht="15.75" customHeight="1">
      <c r="A30" s="1"/>
      <c r="B30" s="9"/>
      <c r="C30" s="1"/>
      <c r="D30" s="3"/>
      <c r="E30" s="16"/>
      <c r="F30" s="16"/>
      <c r="G30" s="16"/>
      <c r="H30" s="16"/>
      <c r="I30" s="3"/>
      <c r="J30" s="3"/>
      <c r="K30" s="3"/>
      <c r="L30" s="3"/>
      <c r="M30" s="3"/>
      <c r="N30" s="3"/>
      <c r="O30" s="3"/>
      <c r="P30" s="3"/>
      <c r="Q30" s="3"/>
      <c r="R30" s="3"/>
      <c r="S30" s="3"/>
      <c r="T30" s="3"/>
      <c r="U30" s="3"/>
      <c r="V30" s="3"/>
    </row>
    <row r="31" spans="1:22" ht="15.75" customHeight="1">
      <c r="A31" s="1"/>
      <c r="B31" s="12"/>
      <c r="C31" s="1"/>
      <c r="D31" s="3"/>
      <c r="E31" s="16"/>
      <c r="F31" s="16"/>
      <c r="G31" s="16"/>
      <c r="H31" s="16"/>
      <c r="I31" s="3"/>
      <c r="J31" s="3"/>
      <c r="K31" s="3"/>
      <c r="L31" s="3"/>
      <c r="M31" s="3"/>
      <c r="N31" s="3"/>
      <c r="O31" s="3"/>
      <c r="P31" s="3"/>
      <c r="Q31" s="3"/>
      <c r="R31" s="3"/>
      <c r="S31" s="3"/>
      <c r="T31" s="3"/>
      <c r="U31" s="3"/>
      <c r="V31" s="3"/>
    </row>
    <row r="32" spans="1:22" ht="15.75" customHeight="1">
      <c r="A32" s="1"/>
      <c r="B32" s="1068" t="s">
        <v>20</v>
      </c>
      <c r="C32" s="1"/>
      <c r="D32" s="3"/>
      <c r="E32" s="16"/>
      <c r="F32" s="16"/>
      <c r="G32" s="16"/>
      <c r="H32" s="16"/>
      <c r="I32" s="3"/>
      <c r="J32" s="3"/>
      <c r="K32" s="3"/>
      <c r="L32" s="3"/>
      <c r="M32" s="3"/>
      <c r="N32" s="3"/>
      <c r="O32" s="3"/>
      <c r="P32" s="3"/>
      <c r="Q32" s="3"/>
      <c r="R32" s="3"/>
      <c r="S32" s="3"/>
      <c r="T32" s="3"/>
      <c r="U32" s="3"/>
      <c r="V32" s="3"/>
    </row>
    <row r="33" spans="1:22" ht="15.75" customHeight="1">
      <c r="A33" s="1"/>
      <c r="B33" s="1066" t="s">
        <v>21</v>
      </c>
      <c r="C33" s="1"/>
      <c r="D33" s="3"/>
      <c r="E33" s="16"/>
      <c r="F33" s="16"/>
      <c r="G33" s="16"/>
      <c r="H33" s="16"/>
      <c r="I33" s="3"/>
      <c r="J33" s="3"/>
      <c r="K33" s="3"/>
      <c r="L33" s="3"/>
      <c r="M33" s="3"/>
      <c r="N33" s="3"/>
      <c r="O33" s="3"/>
      <c r="P33" s="3"/>
      <c r="Q33" s="3"/>
      <c r="R33" s="3"/>
      <c r="S33" s="3"/>
      <c r="T33" s="3"/>
      <c r="U33" s="3"/>
      <c r="V33" s="3"/>
    </row>
    <row r="34" spans="1:22" ht="15.75" customHeight="1">
      <c r="A34" s="1"/>
      <c r="B34" s="936"/>
      <c r="C34" s="1"/>
      <c r="D34" s="3"/>
      <c r="E34" s="16"/>
      <c r="F34" s="16"/>
      <c r="G34" s="16"/>
      <c r="H34" s="16"/>
      <c r="I34" s="3"/>
      <c r="J34" s="3"/>
      <c r="K34" s="3"/>
      <c r="L34" s="3"/>
      <c r="M34" s="3"/>
      <c r="N34" s="3"/>
      <c r="O34" s="3"/>
      <c r="P34" s="3"/>
      <c r="Q34" s="3"/>
      <c r="R34" s="3"/>
      <c r="S34" s="3"/>
      <c r="T34" s="3"/>
      <c r="U34" s="3"/>
      <c r="V34" s="3"/>
    </row>
    <row r="35" spans="1:22" ht="15.75" customHeight="1">
      <c r="A35" s="1"/>
      <c r="B35" s="937"/>
      <c r="C35" s="1"/>
      <c r="D35" s="3"/>
      <c r="E35" s="16"/>
      <c r="F35" s="16"/>
      <c r="G35" s="16"/>
      <c r="H35" s="16"/>
      <c r="I35" s="3"/>
      <c r="J35" s="3"/>
      <c r="K35" s="3"/>
      <c r="L35" s="3"/>
      <c r="M35" s="3"/>
      <c r="N35" s="3"/>
      <c r="O35" s="3"/>
      <c r="P35" s="3"/>
      <c r="Q35" s="3"/>
      <c r="R35" s="3"/>
      <c r="S35" s="3"/>
      <c r="T35" s="3"/>
      <c r="U35" s="3"/>
      <c r="V35" s="3"/>
    </row>
    <row r="36" spans="1:22" ht="15.75" customHeight="1">
      <c r="A36" s="1"/>
      <c r="B36" s="17"/>
      <c r="C36" s="1"/>
      <c r="D36" s="3"/>
      <c r="E36" s="16"/>
      <c r="F36" s="16"/>
      <c r="G36" s="16"/>
      <c r="H36" s="16"/>
      <c r="I36" s="3"/>
      <c r="J36" s="3"/>
      <c r="K36" s="3"/>
      <c r="L36" s="3"/>
      <c r="M36" s="3"/>
      <c r="N36" s="3"/>
      <c r="O36" s="3"/>
      <c r="P36" s="3"/>
      <c r="Q36" s="3"/>
      <c r="R36" s="3"/>
      <c r="S36" s="3"/>
      <c r="T36" s="3"/>
      <c r="U36" s="3"/>
      <c r="V36" s="3"/>
    </row>
    <row r="37" spans="1:22" ht="15.75" customHeight="1">
      <c r="A37" s="1"/>
      <c r="B37" s="15"/>
      <c r="C37" s="1"/>
      <c r="D37" s="3"/>
      <c r="E37" s="16"/>
      <c r="F37" s="16"/>
      <c r="G37" s="16"/>
      <c r="H37" s="16"/>
      <c r="I37" s="3"/>
      <c r="J37" s="3"/>
      <c r="K37" s="3"/>
      <c r="L37" s="3"/>
      <c r="M37" s="3"/>
      <c r="N37" s="3"/>
      <c r="O37" s="3"/>
      <c r="P37" s="3"/>
      <c r="Q37" s="3"/>
      <c r="R37" s="3"/>
      <c r="S37" s="3"/>
      <c r="T37" s="3"/>
      <c r="U37" s="3"/>
      <c r="V37" s="3"/>
    </row>
    <row r="38" spans="1:22" ht="15.75" customHeight="1">
      <c r="A38" s="1"/>
      <c r="B38" s="18"/>
      <c r="C38" s="1"/>
      <c r="D38" s="3"/>
      <c r="E38" s="16"/>
      <c r="F38" s="16"/>
      <c r="G38" s="16"/>
      <c r="H38" s="16"/>
      <c r="I38" s="3"/>
      <c r="J38" s="3"/>
      <c r="K38" s="3"/>
      <c r="L38" s="3"/>
      <c r="M38" s="3"/>
      <c r="N38" s="3"/>
      <c r="O38" s="3"/>
      <c r="P38" s="3"/>
      <c r="Q38" s="3"/>
      <c r="R38" s="3"/>
      <c r="S38" s="3"/>
      <c r="T38" s="3"/>
      <c r="U38" s="3"/>
      <c r="V38" s="3"/>
    </row>
    <row r="39" spans="1:22" ht="15.75" customHeight="1">
      <c r="A39" s="1"/>
      <c r="B39" s="4"/>
      <c r="C39" s="1"/>
      <c r="D39" s="3"/>
      <c r="E39" s="16"/>
      <c r="F39" s="16"/>
      <c r="G39" s="16"/>
      <c r="H39" s="16"/>
      <c r="I39" s="3"/>
      <c r="J39" s="3"/>
      <c r="K39" s="3"/>
      <c r="L39" s="3"/>
      <c r="M39" s="3"/>
      <c r="N39" s="3"/>
      <c r="O39" s="3"/>
      <c r="P39" s="3"/>
      <c r="Q39" s="3"/>
      <c r="R39" s="3"/>
      <c r="S39" s="3"/>
      <c r="T39" s="3"/>
      <c r="U39" s="3"/>
      <c r="V39" s="3"/>
    </row>
    <row r="40" spans="1:22" ht="15.75" customHeight="1">
      <c r="A40" s="1"/>
      <c r="B40" s="19"/>
      <c r="C40" s="1"/>
      <c r="D40" s="3"/>
      <c r="E40" s="16"/>
      <c r="F40" s="16"/>
      <c r="G40" s="16"/>
      <c r="H40" s="16"/>
      <c r="I40" s="3"/>
      <c r="J40" s="3"/>
      <c r="K40" s="3"/>
      <c r="L40" s="3"/>
      <c r="M40" s="3"/>
      <c r="N40" s="3"/>
      <c r="O40" s="3"/>
      <c r="P40" s="3"/>
      <c r="Q40" s="3"/>
      <c r="R40" s="3"/>
      <c r="S40" s="3"/>
      <c r="T40" s="3"/>
      <c r="U40" s="3"/>
      <c r="V40" s="3"/>
    </row>
    <row r="41" spans="1:22" ht="15.75" customHeight="1">
      <c r="A41" s="1"/>
      <c r="B41" s="4"/>
      <c r="C41" s="1"/>
      <c r="D41" s="3"/>
      <c r="E41" s="16"/>
      <c r="F41" s="16"/>
      <c r="G41" s="16"/>
      <c r="H41" s="16"/>
      <c r="I41" s="3"/>
      <c r="J41" s="3"/>
      <c r="K41" s="3"/>
      <c r="L41" s="3"/>
      <c r="M41" s="3"/>
      <c r="N41" s="3"/>
      <c r="O41" s="3"/>
      <c r="P41" s="3"/>
      <c r="Q41" s="3"/>
      <c r="R41" s="3"/>
      <c r="S41" s="3"/>
      <c r="T41" s="3"/>
      <c r="U41" s="3"/>
      <c r="V41" s="3"/>
    </row>
    <row r="42" spans="1:22" ht="15.75" customHeight="1">
      <c r="A42" s="1"/>
      <c r="B42" s="20"/>
      <c r="C42" s="1"/>
      <c r="D42" s="3"/>
      <c r="E42" s="21"/>
      <c r="F42" s="21"/>
      <c r="G42" s="21"/>
      <c r="H42" s="21"/>
      <c r="I42" s="3"/>
      <c r="J42" s="3"/>
      <c r="K42" s="3"/>
      <c r="L42" s="3"/>
      <c r="M42" s="3"/>
      <c r="N42" s="3"/>
      <c r="O42" s="3"/>
      <c r="P42" s="3"/>
      <c r="Q42" s="3"/>
      <c r="R42" s="3"/>
      <c r="S42" s="3"/>
      <c r="T42" s="3"/>
      <c r="U42" s="3"/>
      <c r="V42" s="3"/>
    </row>
    <row r="43" spans="1:22" ht="21" customHeight="1">
      <c r="A43" s="1"/>
      <c r="B43" s="22"/>
      <c r="C43" s="1"/>
      <c r="D43" s="3"/>
      <c r="E43" s="21"/>
      <c r="F43" s="21"/>
      <c r="G43" s="21"/>
      <c r="H43" s="21"/>
      <c r="I43" s="3"/>
      <c r="J43" s="3"/>
      <c r="K43" s="3"/>
      <c r="L43" s="3"/>
      <c r="M43" s="3"/>
      <c r="N43" s="3"/>
      <c r="O43" s="3"/>
      <c r="P43" s="3"/>
      <c r="Q43" s="3"/>
      <c r="R43" s="3"/>
      <c r="S43" s="3"/>
      <c r="T43" s="3"/>
      <c r="U43" s="3"/>
      <c r="V43" s="3"/>
    </row>
    <row r="44" spans="1:22" ht="15.75" customHeight="1">
      <c r="A44" s="1"/>
      <c r="B44" s="4"/>
      <c r="C44" s="1"/>
      <c r="D44" s="3"/>
      <c r="E44" s="21"/>
      <c r="F44" s="21"/>
      <c r="G44" s="21"/>
      <c r="H44" s="21"/>
      <c r="I44" s="3"/>
      <c r="J44" s="3"/>
      <c r="K44" s="3"/>
      <c r="L44" s="3"/>
      <c r="M44" s="3"/>
      <c r="N44" s="3"/>
      <c r="O44" s="3"/>
      <c r="P44" s="3"/>
      <c r="Q44" s="3"/>
      <c r="R44" s="3"/>
      <c r="S44" s="3"/>
      <c r="T44" s="3"/>
      <c r="U44" s="3"/>
      <c r="V44" s="3"/>
    </row>
    <row r="45" spans="1:22" ht="15.75" customHeight="1">
      <c r="A45" s="1"/>
      <c r="B45" s="20"/>
      <c r="C45" s="1"/>
      <c r="D45" s="3"/>
      <c r="E45" s="3"/>
      <c r="F45" s="3"/>
      <c r="G45" s="3"/>
      <c r="H45" s="3"/>
      <c r="I45" s="3"/>
      <c r="J45" s="3"/>
      <c r="K45" s="3"/>
      <c r="L45" s="3"/>
      <c r="M45" s="3"/>
      <c r="N45" s="3"/>
      <c r="O45" s="3"/>
      <c r="P45" s="3"/>
      <c r="Q45" s="3"/>
      <c r="R45" s="3"/>
      <c r="S45" s="3"/>
      <c r="T45" s="3"/>
      <c r="U45" s="3"/>
      <c r="V45" s="3"/>
    </row>
  </sheetData>
  <sheetProtection sheet="1" objects="1" scenarios="1"/>
  <mergeCells count="3">
    <mergeCell ref="E5:H29"/>
    <mergeCell ref="J5:J28"/>
    <mergeCell ref="L5:L28"/>
  </mergeCells>
  <conditionalFormatting sqref="A4 C4">
    <cfRule type="notContainsBlanks" dxfId="28" priority="2">
      <formula>LEN(TRIM(A4))&gt;0</formula>
    </cfRule>
  </conditionalFormatting>
  <conditionalFormatting sqref="B4:B5 B41">
    <cfRule type="notContainsBlanks" dxfId="27" priority="1">
      <formula>LEN(TRIM(B4))&gt;0</formula>
    </cfRule>
  </conditionalFormatting>
  <hyperlinks>
    <hyperlink ref="B3" location="Materialidad!A1" display="Materialidad" xr:uid="{00000000-0004-0000-0000-000000000000}"/>
    <hyperlink ref="E5" r:id="rId1" xr:uid="{00000000-0004-0000-0000-000001000000}"/>
    <hyperlink ref="B6" location="'Compromisos 2030'!A1" display="Compromisos 2030" xr:uid="{00000000-0004-0000-0000-000002000000}"/>
    <hyperlink ref="B10" location="'Gobernanza Corporativa'!A1" display="Gobernanza Corporativa" xr:uid="{00000000-0004-0000-0000-000003000000}"/>
    <hyperlink ref="B11" location="'Reputación, Gobierno y Compromi'!A1" display="Reputación, Gobierno y Compromiso" xr:uid="{00000000-0004-0000-0000-000004000000}"/>
    <hyperlink ref="B12" location="'Cadena de Valor'!A1" display="Cadena de Valor" xr:uid="{00000000-0004-0000-0000-000005000000}"/>
    <hyperlink ref="B13" location="'Innovación, Tecnología y Datos'!A1" display="Innovación, Tecnología y Datos" xr:uid="{00000000-0004-0000-0000-000006000000}"/>
    <hyperlink ref="B17" location="'Biodiversidad y Clima'!A1" display="Biodiversidad y Clima" xr:uid="{00000000-0004-0000-0000-000007000000}"/>
    <hyperlink ref="B18" location="Energía!A1" display="Energía" xr:uid="{00000000-0004-0000-0000-000008000000}"/>
    <hyperlink ref="B19" location="'Recursos Hídricos'!A1" display="Recursos Hídricos" xr:uid="{00000000-0004-0000-0000-000009000000}"/>
    <hyperlink ref="B20" location="Residuos!A1" display="Residuos" xr:uid="{00000000-0004-0000-0000-00000A000000}"/>
    <hyperlink ref="B21" location="'Circularidad y Ecodiseño'!A1" display="Circularidad y Ecodiseño" xr:uid="{00000000-0004-0000-0000-00000B000000}"/>
    <hyperlink ref="B25" location="'Personas Colaboradoras'!A1" display="Personas Colaboradoras" xr:uid="{34231629-88EE-459F-961B-415D290A888E}"/>
    <hyperlink ref="B26" location="'Salud, Seguridad y Bienestar'!A1" display="Salud, Seguridad y Bienestar" xr:uid="{A581A1E3-89B8-4B54-B3DB-CE9FCD418CD1}"/>
    <hyperlink ref="B27" location="'Derechos Humanos'!A1" display="Derechos Humanos" xr:uid="{1E1D00C8-B8E2-47D8-B645-FC5CA557BA6C}"/>
    <hyperlink ref="B28" location="'Impacto Social'!A1" display="Impacto Social" xr:uid="{339D738F-BD3D-4E31-ADE0-09280BEFDFA8}"/>
    <hyperlink ref="B29" location="'Experiencia del Cliente'!A1" display="Experiencia del Cliente" xr:uid="{6CE4EF47-36CA-422B-9625-B5B43394E5A6}"/>
    <hyperlink ref="B32" location="Índice!A1" display="Índice" xr:uid="{4619FC1C-CBFC-4900-9035-8444AF729191}"/>
    <hyperlink ref="B33" location="'Verificación Externa'!A1" display="Verificación Externa" xr:uid="{EEF3E103-9D64-4BF9-B3DB-C338AC9F7FA6}"/>
  </hyperlinks>
  <pageMargins left="0.511811024" right="0.511811024" top="0.78740157499999996" bottom="0.78740157499999996" header="0.31496062000000002" footer="0.3149606200000000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N297"/>
  <sheetViews>
    <sheetView showGridLines="0" showRowColHeaders="0" topLeftCell="A179" zoomScale="87" zoomScaleNormal="87" workbookViewId="0">
      <selection activeCell="H181" sqref="H181"/>
    </sheetView>
  </sheetViews>
  <sheetFormatPr defaultColWidth="11.125" defaultRowHeight="15" customHeight="1"/>
  <cols>
    <col min="1" max="1" width="2.125" style="938" customWidth="1"/>
    <col min="2" max="2" width="30.875" style="938" customWidth="1"/>
    <col min="3" max="3" width="1.625" style="938" customWidth="1"/>
    <col min="4" max="4" width="1.625" customWidth="1"/>
    <col min="5" max="5" width="31" customWidth="1"/>
    <col min="6" max="6" width="37.625" customWidth="1"/>
    <col min="7" max="7" width="36.125" customWidth="1"/>
    <col min="8" max="8" width="31.125" customWidth="1"/>
    <col min="9" max="9" width="15" customWidth="1"/>
    <col min="10" max="10" width="27.875" customWidth="1"/>
    <col min="11" max="11" width="49.375" customWidth="1"/>
  </cols>
  <sheetData>
    <row r="1" spans="1:13" ht="37.5" customHeight="1">
      <c r="A1" s="23"/>
      <c r="B1" s="2"/>
      <c r="C1" s="23"/>
      <c r="D1" s="24"/>
      <c r="E1" s="25"/>
      <c r="F1" s="26"/>
      <c r="G1" s="25"/>
      <c r="H1" s="25"/>
      <c r="I1" s="25"/>
      <c r="J1" s="25"/>
      <c r="K1" s="25"/>
      <c r="L1" s="25"/>
      <c r="M1" s="27"/>
    </row>
    <row r="2" spans="1:13">
      <c r="A2" s="23"/>
      <c r="B2" s="4"/>
      <c r="C2" s="23"/>
      <c r="D2" s="24"/>
      <c r="E2" s="1194" t="s">
        <v>22</v>
      </c>
      <c r="F2" s="1108"/>
      <c r="G2" s="28"/>
      <c r="H2" s="28"/>
      <c r="I2" s="29"/>
      <c r="J2" s="29"/>
      <c r="K2" s="29"/>
      <c r="L2" s="29"/>
      <c r="M2" s="27"/>
    </row>
    <row r="3" spans="1:13" ht="15.75">
      <c r="A3" s="23"/>
      <c r="B3" s="990" t="s">
        <v>0</v>
      </c>
      <c r="C3" s="23"/>
      <c r="D3" s="24"/>
      <c r="E3" s="30"/>
      <c r="F3" s="28"/>
      <c r="G3" s="28"/>
      <c r="H3" s="28"/>
      <c r="I3" s="29"/>
      <c r="J3" s="29"/>
      <c r="K3" s="29"/>
      <c r="L3" s="29"/>
      <c r="M3" s="27"/>
    </row>
    <row r="4" spans="1:13" ht="12.75">
      <c r="A4" s="23"/>
      <c r="B4" s="31"/>
      <c r="C4" s="23"/>
      <c r="D4" s="24"/>
      <c r="E4" s="1195" t="e" vm="1">
        <v>#VALUE!</v>
      </c>
      <c r="F4" s="1196" t="s">
        <v>23</v>
      </c>
      <c r="G4" s="1197"/>
      <c r="H4" s="1197"/>
      <c r="I4" s="29"/>
      <c r="J4" s="29"/>
      <c r="K4" s="29"/>
      <c r="L4" s="29"/>
      <c r="M4" s="27"/>
    </row>
    <row r="5" spans="1:13" ht="12.75">
      <c r="A5" s="23"/>
      <c r="B5" s="7"/>
      <c r="C5" s="23"/>
      <c r="D5" s="24"/>
      <c r="E5" s="1108"/>
      <c r="F5" s="1197"/>
      <c r="G5" s="1197"/>
      <c r="H5" s="1197"/>
      <c r="I5" s="29"/>
      <c r="J5" s="29"/>
      <c r="K5" s="29"/>
      <c r="L5" s="29"/>
      <c r="M5" s="27"/>
    </row>
    <row r="6" spans="1:13" ht="15.75">
      <c r="A6" s="23"/>
      <c r="B6" s="8" t="s">
        <v>2</v>
      </c>
      <c r="C6" s="23"/>
      <c r="D6" s="24"/>
      <c r="E6" s="1108"/>
      <c r="F6" s="1197"/>
      <c r="G6" s="1197"/>
      <c r="H6" s="1197"/>
      <c r="I6" s="29"/>
      <c r="J6" s="29"/>
      <c r="K6" s="29"/>
      <c r="L6" s="29"/>
      <c r="M6" s="27"/>
    </row>
    <row r="7" spans="1:13" ht="12.75">
      <c r="A7" s="23"/>
      <c r="B7" s="31"/>
      <c r="C7" s="23"/>
      <c r="D7" s="24"/>
      <c r="E7" s="1108"/>
      <c r="F7" s="1197"/>
      <c r="G7" s="1197"/>
      <c r="H7" s="1197"/>
      <c r="I7" s="29"/>
      <c r="J7" s="29"/>
      <c r="K7" s="29"/>
      <c r="L7" s="29"/>
      <c r="M7" s="27"/>
    </row>
    <row r="8" spans="1:13" ht="12.75">
      <c r="A8" s="33"/>
      <c r="B8" s="7"/>
      <c r="C8" s="23"/>
      <c r="D8" s="24"/>
      <c r="E8" s="29"/>
      <c r="F8" s="29"/>
      <c r="G8" s="29"/>
      <c r="H8" s="29"/>
      <c r="I8" s="29"/>
      <c r="J8" s="29"/>
      <c r="K8" s="29"/>
      <c r="L8" s="29"/>
      <c r="M8" s="27"/>
    </row>
    <row r="9" spans="1:13" ht="15.75">
      <c r="A9" s="33"/>
      <c r="B9" s="8" t="s">
        <v>3</v>
      </c>
      <c r="C9" s="23"/>
      <c r="D9" s="24"/>
      <c r="E9" s="1198" t="s">
        <v>24</v>
      </c>
      <c r="F9" s="1199" t="s">
        <v>25</v>
      </c>
      <c r="G9" s="1121"/>
      <c r="H9" s="1121"/>
      <c r="I9" s="1121"/>
      <c r="J9" s="34"/>
      <c r="K9" s="34"/>
      <c r="L9" s="34"/>
      <c r="M9" s="27"/>
    </row>
    <row r="10" spans="1:13" ht="12.75">
      <c r="A10" s="33"/>
      <c r="B10" s="15" t="s">
        <v>4</v>
      </c>
      <c r="C10" s="23"/>
      <c r="D10" s="24"/>
      <c r="E10" s="1108"/>
      <c r="F10" s="1124"/>
      <c r="G10" s="1124"/>
      <c r="H10" s="1124"/>
      <c r="I10" s="1124"/>
      <c r="J10" s="35"/>
      <c r="K10" s="35"/>
      <c r="L10" s="35"/>
      <c r="M10" s="27"/>
    </row>
    <row r="11" spans="1:13" ht="12.75">
      <c r="A11" s="33"/>
      <c r="B11" s="15" t="s">
        <v>5</v>
      </c>
      <c r="C11" s="23"/>
      <c r="D11" s="24"/>
      <c r="E11" s="1198" t="s">
        <v>26</v>
      </c>
      <c r="F11" s="1199" t="s">
        <v>27</v>
      </c>
      <c r="G11" s="1121"/>
      <c r="H11" s="37"/>
      <c r="I11" s="37"/>
      <c r="J11" s="38"/>
      <c r="K11" s="38"/>
      <c r="L11" s="38"/>
      <c r="M11" s="27"/>
    </row>
    <row r="12" spans="1:13" ht="12.75">
      <c r="A12" s="33"/>
      <c r="B12" s="15" t="s">
        <v>6</v>
      </c>
      <c r="C12" s="23"/>
      <c r="D12" s="24"/>
      <c r="E12" s="1124"/>
      <c r="F12" s="1108"/>
      <c r="G12" s="1108"/>
      <c r="H12" s="39"/>
      <c r="I12" s="39"/>
      <c r="J12" s="35"/>
      <c r="K12" s="35"/>
      <c r="L12" s="35"/>
      <c r="M12" s="27"/>
    </row>
    <row r="13" spans="1:13" ht="12.75">
      <c r="A13" s="33"/>
      <c r="B13" s="15" t="s">
        <v>7</v>
      </c>
      <c r="C13" s="23"/>
      <c r="D13" s="24"/>
      <c r="E13" s="1216" t="s">
        <v>28</v>
      </c>
      <c r="F13" s="1199" t="s">
        <v>29</v>
      </c>
      <c r="G13" s="1121"/>
      <c r="H13" s="1217"/>
      <c r="I13" s="1217"/>
      <c r="J13" s="1209"/>
      <c r="K13" s="1209"/>
      <c r="L13" s="1209"/>
      <c r="M13" s="27"/>
    </row>
    <row r="14" spans="1:13" ht="12.75">
      <c r="A14" s="33"/>
      <c r="B14" s="991"/>
      <c r="C14" s="23"/>
      <c r="D14" s="24"/>
      <c r="E14" s="1124"/>
      <c r="F14" s="1124"/>
      <c r="G14" s="1124"/>
      <c r="H14" s="1124"/>
      <c r="I14" s="1124"/>
      <c r="J14" s="1124"/>
      <c r="K14" s="1124"/>
      <c r="L14" s="1124"/>
      <c r="M14" s="27"/>
    </row>
    <row r="15" spans="1:13" ht="12.75">
      <c r="A15" s="40"/>
      <c r="B15" s="992"/>
      <c r="C15" s="41"/>
      <c r="D15" s="24"/>
      <c r="E15" s="29"/>
      <c r="F15" s="29"/>
      <c r="G15" s="29"/>
      <c r="H15" s="29"/>
      <c r="I15" s="29"/>
      <c r="J15" s="29"/>
      <c r="K15" s="29"/>
      <c r="L15" s="29"/>
      <c r="M15" s="27"/>
    </row>
    <row r="16" spans="1:13" ht="15.75">
      <c r="A16" s="33"/>
      <c r="B16" s="1069" t="s">
        <v>8</v>
      </c>
      <c r="C16" s="23"/>
      <c r="D16" s="24"/>
      <c r="E16" s="29"/>
      <c r="F16" s="29"/>
      <c r="G16" s="29"/>
      <c r="H16" s="29"/>
      <c r="I16" s="29"/>
      <c r="J16" s="29"/>
      <c r="K16" s="29"/>
      <c r="L16" s="29"/>
      <c r="M16" s="27"/>
    </row>
    <row r="17" spans="1:13" ht="12.75">
      <c r="A17" s="33"/>
      <c r="B17" s="1067" t="s">
        <v>9</v>
      </c>
      <c r="C17" s="23"/>
      <c r="D17" s="24"/>
      <c r="E17" s="1210" t="s">
        <v>30</v>
      </c>
      <c r="F17" s="1212" t="s">
        <v>31</v>
      </c>
      <c r="G17" s="1213" t="s">
        <v>32</v>
      </c>
      <c r="H17" s="1214"/>
      <c r="I17" s="1213" t="s">
        <v>33</v>
      </c>
      <c r="J17" s="1215"/>
      <c r="K17" s="1214"/>
      <c r="L17" s="1212" t="s">
        <v>34</v>
      </c>
      <c r="M17" s="27"/>
    </row>
    <row r="18" spans="1:13" ht="25.5">
      <c r="A18" s="33"/>
      <c r="B18" s="1070" t="s">
        <v>10</v>
      </c>
      <c r="C18" s="23"/>
      <c r="D18" s="24"/>
      <c r="E18" s="1211"/>
      <c r="F18" s="1211"/>
      <c r="G18" s="42" t="s">
        <v>35</v>
      </c>
      <c r="H18" s="42" t="s">
        <v>36</v>
      </c>
      <c r="I18" s="42" t="s">
        <v>37</v>
      </c>
      <c r="J18" s="42" t="s">
        <v>38</v>
      </c>
      <c r="K18" s="42" t="s">
        <v>39</v>
      </c>
      <c r="L18" s="1211"/>
      <c r="M18" s="27"/>
    </row>
    <row r="19" spans="1:13" ht="12.75">
      <c r="A19" s="33"/>
      <c r="B19" s="1067" t="s">
        <v>11</v>
      </c>
      <c r="C19" s="23"/>
      <c r="D19" s="24"/>
      <c r="E19" s="25"/>
      <c r="F19" s="25"/>
      <c r="G19" s="25"/>
      <c r="H19" s="25"/>
      <c r="I19" s="25"/>
      <c r="J19" s="25"/>
      <c r="K19" s="25"/>
      <c r="L19" s="25"/>
      <c r="M19" s="27"/>
    </row>
    <row r="20" spans="1:13" ht="12.75">
      <c r="A20" s="33"/>
      <c r="B20" s="1067" t="s">
        <v>12</v>
      </c>
      <c r="C20" s="23"/>
      <c r="D20" s="24"/>
      <c r="E20" s="43" t="s">
        <v>40</v>
      </c>
      <c r="F20" s="44"/>
      <c r="G20" s="44"/>
      <c r="H20" s="45"/>
      <c r="I20" s="45"/>
      <c r="J20" s="45"/>
      <c r="K20" s="45"/>
      <c r="L20" s="45"/>
      <c r="M20" s="27"/>
    </row>
    <row r="21" spans="1:13" ht="12.75">
      <c r="A21" s="33"/>
      <c r="B21" s="1067" t="s">
        <v>13</v>
      </c>
      <c r="C21" s="23"/>
      <c r="D21" s="24"/>
      <c r="E21" s="1200" t="s">
        <v>41</v>
      </c>
      <c r="F21" s="1202" t="s">
        <v>42</v>
      </c>
      <c r="G21" s="1203" t="s">
        <v>43</v>
      </c>
      <c r="H21" s="1202"/>
      <c r="I21" s="1202"/>
      <c r="J21" s="1202"/>
      <c r="K21" s="1202"/>
      <c r="L21" s="1202"/>
      <c r="M21" s="27"/>
    </row>
    <row r="22" spans="1:13" ht="12.75">
      <c r="A22" s="33"/>
      <c r="B22" s="991"/>
      <c r="C22" s="23"/>
      <c r="D22" s="24"/>
      <c r="E22" s="1181"/>
      <c r="F22" s="1181"/>
      <c r="G22" s="1181"/>
      <c r="H22" s="1207"/>
      <c r="I22" s="1181"/>
      <c r="J22" s="1181"/>
      <c r="K22" s="1181"/>
      <c r="L22" s="1181"/>
      <c r="M22" s="27"/>
    </row>
    <row r="23" spans="1:13" ht="12.75">
      <c r="A23" s="33"/>
      <c r="B23" s="992"/>
      <c r="C23" s="23"/>
      <c r="D23" s="24"/>
      <c r="E23" s="1181"/>
      <c r="F23" s="1181"/>
      <c r="G23" s="1181"/>
      <c r="H23" s="1207"/>
      <c r="I23" s="1181"/>
      <c r="J23" s="1181"/>
      <c r="K23" s="1181"/>
      <c r="L23" s="1181"/>
      <c r="M23" s="27"/>
    </row>
    <row r="24" spans="1:13" ht="15.75">
      <c r="A24" s="33"/>
      <c r="B24" s="8" t="s">
        <v>14</v>
      </c>
      <c r="C24" s="23"/>
      <c r="D24" s="24"/>
      <c r="E24" s="1181"/>
      <c r="F24" s="1181"/>
      <c r="G24" s="1181"/>
      <c r="H24" s="1207"/>
      <c r="I24" s="1181"/>
      <c r="J24" s="1181"/>
      <c r="K24" s="1181"/>
      <c r="L24" s="1181"/>
      <c r="M24" s="27"/>
    </row>
    <row r="25" spans="1:13" ht="12.75">
      <c r="A25" s="33"/>
      <c r="B25" s="1066" t="s">
        <v>15</v>
      </c>
      <c r="C25" s="23"/>
      <c r="D25" s="24"/>
      <c r="E25" s="1181"/>
      <c r="F25" s="1181"/>
      <c r="G25" s="1181"/>
      <c r="H25" s="1207"/>
      <c r="I25" s="1181"/>
      <c r="J25" s="1181"/>
      <c r="K25" s="1181"/>
      <c r="L25" s="1181"/>
      <c r="M25" s="27"/>
    </row>
    <row r="26" spans="1:13" ht="12.75">
      <c r="A26" s="33"/>
      <c r="B26" s="1066" t="s">
        <v>16</v>
      </c>
      <c r="C26" s="23"/>
      <c r="D26" s="24"/>
      <c r="E26" s="1181"/>
      <c r="F26" s="1181"/>
      <c r="G26" s="1181"/>
      <c r="H26" s="1207"/>
      <c r="I26" s="1181"/>
      <c r="J26" s="1181"/>
      <c r="K26" s="1181"/>
      <c r="L26" s="1181"/>
      <c r="M26" s="27"/>
    </row>
    <row r="27" spans="1:13" ht="12.75">
      <c r="A27" s="33"/>
      <c r="B27" s="1066" t="s">
        <v>17</v>
      </c>
      <c r="C27" s="23"/>
      <c r="D27" s="24"/>
      <c r="E27" s="1181"/>
      <c r="F27" s="1181"/>
      <c r="G27" s="1181"/>
      <c r="H27" s="1207"/>
      <c r="I27" s="1181"/>
      <c r="J27" s="1181"/>
      <c r="K27" s="1181"/>
      <c r="L27" s="1181"/>
      <c r="M27" s="27"/>
    </row>
    <row r="28" spans="1:13" ht="12.75">
      <c r="A28" s="33"/>
      <c r="B28" s="1066" t="s">
        <v>18</v>
      </c>
      <c r="C28" s="23"/>
      <c r="D28" s="24"/>
      <c r="E28" s="1181"/>
      <c r="F28" s="1181"/>
      <c r="G28" s="1181"/>
      <c r="H28" s="1207"/>
      <c r="I28" s="1181"/>
      <c r="J28" s="1181"/>
      <c r="K28" s="1181"/>
      <c r="L28" s="1181"/>
      <c r="M28" s="27"/>
    </row>
    <row r="29" spans="1:13" ht="12.75">
      <c r="A29" s="33"/>
      <c r="B29" s="1066" t="s">
        <v>19</v>
      </c>
      <c r="C29" s="23"/>
      <c r="D29" s="24"/>
      <c r="E29" s="1181"/>
      <c r="F29" s="1181"/>
      <c r="G29" s="1181"/>
      <c r="H29" s="1207"/>
      <c r="I29" s="1181"/>
      <c r="J29" s="1181"/>
      <c r="K29" s="1181"/>
      <c r="L29" s="1181"/>
      <c r="M29" s="27"/>
    </row>
    <row r="30" spans="1:13" ht="12.75">
      <c r="A30" s="33"/>
      <c r="B30" s="991"/>
      <c r="C30" s="23"/>
      <c r="D30" s="24"/>
      <c r="E30" s="1181"/>
      <c r="F30" s="1181"/>
      <c r="G30" s="1181"/>
      <c r="H30" s="1207"/>
      <c r="I30" s="1181"/>
      <c r="J30" s="1181"/>
      <c r="K30" s="1181"/>
      <c r="L30" s="1181"/>
      <c r="M30" s="27"/>
    </row>
    <row r="31" spans="1:13" ht="12.75">
      <c r="A31" s="33"/>
      <c r="B31" s="992"/>
      <c r="C31" s="23"/>
      <c r="D31" s="24"/>
      <c r="E31" s="1181"/>
      <c r="F31" s="1181"/>
      <c r="G31" s="1181"/>
      <c r="H31" s="1207"/>
      <c r="I31" s="1181"/>
      <c r="J31" s="1181"/>
      <c r="K31" s="1181"/>
      <c r="L31" s="1181"/>
      <c r="M31" s="27"/>
    </row>
    <row r="32" spans="1:13">
      <c r="A32" s="33"/>
      <c r="B32" s="1068" t="s">
        <v>20</v>
      </c>
      <c r="C32" s="23"/>
      <c r="D32" s="24"/>
      <c r="E32" s="1181"/>
      <c r="F32" s="1181"/>
      <c r="G32" s="1181"/>
      <c r="H32" s="1207"/>
      <c r="I32" s="1181"/>
      <c r="J32" s="1181"/>
      <c r="K32" s="1181"/>
      <c r="L32" s="1181"/>
      <c r="M32" s="27"/>
    </row>
    <row r="33" spans="1:13" ht="12.75">
      <c r="A33" s="33"/>
      <c r="B33" s="1066" t="s">
        <v>21</v>
      </c>
      <c r="C33" s="23"/>
      <c r="D33" s="24"/>
      <c r="E33" s="1181"/>
      <c r="F33" s="1181"/>
      <c r="G33" s="1181"/>
      <c r="H33" s="1207"/>
      <c r="I33" s="1181"/>
      <c r="J33" s="1181"/>
      <c r="K33" s="1181"/>
      <c r="L33" s="1181"/>
      <c r="M33" s="27"/>
    </row>
    <row r="34" spans="1:13" ht="12.75">
      <c r="A34" s="33"/>
      <c r="B34" s="7"/>
      <c r="C34" s="23"/>
      <c r="D34" s="24"/>
      <c r="E34" s="1181"/>
      <c r="F34" s="1181"/>
      <c r="G34" s="1181"/>
      <c r="H34" s="1207"/>
      <c r="I34" s="1181"/>
      <c r="J34" s="1181"/>
      <c r="K34" s="1181"/>
      <c r="L34" s="1181"/>
      <c r="M34" s="27"/>
    </row>
    <row r="35" spans="1:13" ht="12.75">
      <c r="A35" s="33"/>
      <c r="B35" s="15"/>
      <c r="C35" s="23"/>
      <c r="D35" s="24"/>
      <c r="E35" s="1181"/>
      <c r="F35" s="1181"/>
      <c r="G35" s="1181"/>
      <c r="H35" s="1207"/>
      <c r="I35" s="1181"/>
      <c r="J35" s="1181"/>
      <c r="K35" s="1181"/>
      <c r="L35" s="1181"/>
      <c r="M35" s="27"/>
    </row>
    <row r="36" spans="1:13">
      <c r="A36" s="33"/>
      <c r="B36" s="12"/>
      <c r="C36" s="23"/>
      <c r="D36" s="24"/>
      <c r="E36" s="1181"/>
      <c r="F36" s="1181"/>
      <c r="G36" s="1181"/>
      <c r="H36" s="1207"/>
      <c r="I36" s="1181"/>
      <c r="J36" s="1181"/>
      <c r="K36" s="1181"/>
      <c r="L36" s="1181"/>
      <c r="M36" s="27"/>
    </row>
    <row r="37" spans="1:13" ht="15.75">
      <c r="A37" s="33"/>
      <c r="B37" s="17"/>
      <c r="C37" s="23"/>
      <c r="D37" s="24"/>
      <c r="E37" s="1181"/>
      <c r="F37" s="1181"/>
      <c r="G37" s="1181"/>
      <c r="H37" s="1207"/>
      <c r="I37" s="1181"/>
      <c r="J37" s="1181"/>
      <c r="K37" s="1181"/>
      <c r="L37" s="1181"/>
      <c r="M37" s="27"/>
    </row>
    <row r="38" spans="1:13" ht="12.75">
      <c r="A38" s="33"/>
      <c r="B38" s="15"/>
      <c r="C38" s="23"/>
      <c r="D38" s="24"/>
      <c r="E38" s="1181"/>
      <c r="F38" s="1181"/>
      <c r="G38" s="1181"/>
      <c r="H38" s="1207"/>
      <c r="I38" s="1181"/>
      <c r="J38" s="1181"/>
      <c r="K38" s="1181"/>
      <c r="L38" s="1181"/>
      <c r="M38" s="27"/>
    </row>
    <row r="39" spans="1:13" ht="12.75">
      <c r="A39" s="23"/>
      <c r="B39" s="18"/>
      <c r="C39" s="23"/>
      <c r="D39" s="24"/>
      <c r="E39" s="1181"/>
      <c r="F39" s="1181"/>
      <c r="G39" s="1181"/>
      <c r="H39" s="1207"/>
      <c r="I39" s="1181"/>
      <c r="J39" s="1181"/>
      <c r="K39" s="1181"/>
      <c r="L39" s="1181"/>
      <c r="M39" s="27"/>
    </row>
    <row r="40" spans="1:13" ht="12.75">
      <c r="A40" s="23"/>
      <c r="B40" s="4"/>
      <c r="C40" s="23"/>
      <c r="D40" s="24"/>
      <c r="E40" s="1181"/>
      <c r="F40" s="1181"/>
      <c r="G40" s="1181"/>
      <c r="H40" s="1207"/>
      <c r="I40" s="1181"/>
      <c r="J40" s="1181"/>
      <c r="K40" s="1181"/>
      <c r="L40" s="1181"/>
      <c r="M40" s="27"/>
    </row>
    <row r="41" spans="1:13">
      <c r="A41" s="23"/>
      <c r="B41" s="20"/>
      <c r="C41" s="23"/>
      <c r="D41" s="24"/>
      <c r="E41" s="1181"/>
      <c r="F41" s="1181"/>
      <c r="G41" s="1181"/>
      <c r="H41" s="1207"/>
      <c r="I41" s="1181"/>
      <c r="J41" s="1181"/>
      <c r="K41" s="1181"/>
      <c r="L41" s="1181"/>
      <c r="M41" s="27"/>
    </row>
    <row r="42" spans="1:13" ht="15.75">
      <c r="A42" s="23"/>
      <c r="B42" s="22"/>
      <c r="C42" s="23"/>
      <c r="D42" s="24"/>
      <c r="E42" s="1181"/>
      <c r="F42" s="1182"/>
      <c r="G42" s="1182"/>
      <c r="H42" s="1208"/>
      <c r="I42" s="1182"/>
      <c r="J42" s="1182"/>
      <c r="K42" s="1182"/>
      <c r="L42" s="1182"/>
      <c r="M42" s="27"/>
    </row>
    <row r="43" spans="1:13" ht="12.75">
      <c r="A43" s="23"/>
      <c r="B43" s="4"/>
      <c r="C43" s="23"/>
      <c r="D43" s="24"/>
      <c r="E43" s="1181"/>
      <c r="F43" s="1180" t="s">
        <v>44</v>
      </c>
      <c r="G43" s="1180" t="s">
        <v>45</v>
      </c>
      <c r="H43" s="1180"/>
      <c r="I43" s="1180"/>
      <c r="J43" s="1180"/>
      <c r="K43" s="1180"/>
      <c r="L43" s="1180"/>
      <c r="M43" s="27"/>
    </row>
    <row r="44" spans="1:13" ht="15.75">
      <c r="A44" s="23"/>
      <c r="B44" s="22"/>
      <c r="C44" s="23"/>
      <c r="D44" s="24"/>
      <c r="E44" s="1181"/>
      <c r="F44" s="1181"/>
      <c r="G44" s="1181"/>
      <c r="H44" s="1207"/>
      <c r="I44" s="1181"/>
      <c r="J44" s="1181"/>
      <c r="K44" s="1181"/>
      <c r="L44" s="1181"/>
      <c r="M44" s="27"/>
    </row>
    <row r="45" spans="1:13" ht="12.75">
      <c r="A45" s="23"/>
      <c r="B45" s="4"/>
      <c r="C45" s="23"/>
      <c r="D45" s="24"/>
      <c r="E45" s="1181"/>
      <c r="F45" s="1181"/>
      <c r="G45" s="1181"/>
      <c r="H45" s="1207"/>
      <c r="I45" s="1181"/>
      <c r="J45" s="1181"/>
      <c r="K45" s="1181"/>
      <c r="L45" s="1181"/>
      <c r="M45" s="27"/>
    </row>
    <row r="46" spans="1:13" ht="12.75">
      <c r="A46" s="23"/>
      <c r="B46" s="4"/>
      <c r="C46" s="23"/>
      <c r="D46" s="24"/>
      <c r="E46" s="1181"/>
      <c r="F46" s="1181"/>
      <c r="G46" s="1181"/>
      <c r="H46" s="1207"/>
      <c r="I46" s="1181"/>
      <c r="J46" s="1181"/>
      <c r="K46" s="1181"/>
      <c r="L46" s="1181"/>
      <c r="M46" s="27"/>
    </row>
    <row r="47" spans="1:13" ht="47.65" customHeight="1">
      <c r="A47" s="23"/>
      <c r="B47" s="4"/>
      <c r="C47" s="23"/>
      <c r="D47" s="24"/>
      <c r="E47" s="1181"/>
      <c r="F47" s="1182"/>
      <c r="G47" s="1182"/>
      <c r="H47" s="1208"/>
      <c r="I47" s="1182"/>
      <c r="J47" s="1182"/>
      <c r="K47" s="1182"/>
      <c r="L47" s="1182"/>
      <c r="M47" s="27"/>
    </row>
    <row r="48" spans="1:13" ht="100.9" customHeight="1">
      <c r="A48" s="23"/>
      <c r="B48" s="4"/>
      <c r="C48" s="23"/>
      <c r="D48" s="24"/>
      <c r="E48" s="1181"/>
      <c r="F48" s="48" t="s">
        <v>46</v>
      </c>
      <c r="G48" s="49" t="s">
        <v>1634</v>
      </c>
      <c r="H48" s="50"/>
      <c r="I48" s="50"/>
      <c r="J48" s="50"/>
      <c r="K48" s="50"/>
      <c r="L48" s="50"/>
      <c r="M48" s="27"/>
    </row>
    <row r="49" spans="1:13" ht="12.75">
      <c r="A49" s="23"/>
      <c r="B49" s="4"/>
      <c r="C49" s="23"/>
      <c r="D49" s="24"/>
      <c r="E49" s="1181"/>
      <c r="F49" s="1204" t="s">
        <v>47</v>
      </c>
      <c r="G49" s="1180" t="s">
        <v>48</v>
      </c>
      <c r="H49" s="1180"/>
      <c r="I49" s="1180"/>
      <c r="J49" s="1180"/>
      <c r="K49" s="1180"/>
      <c r="L49" s="1180"/>
      <c r="M49" s="27"/>
    </row>
    <row r="50" spans="1:13" ht="12.75">
      <c r="A50" s="23"/>
      <c r="B50" s="4"/>
      <c r="C50" s="23"/>
      <c r="D50" s="24"/>
      <c r="E50" s="1181"/>
      <c r="F50" s="1187"/>
      <c r="G50" s="1181"/>
      <c r="H50" s="1207"/>
      <c r="I50" s="1181"/>
      <c r="J50" s="1181"/>
      <c r="K50" s="1181"/>
      <c r="L50" s="1181"/>
      <c r="M50" s="27"/>
    </row>
    <row r="51" spans="1:13" ht="12.75">
      <c r="A51" s="23"/>
      <c r="B51" s="4"/>
      <c r="C51" s="23"/>
      <c r="D51" s="24"/>
      <c r="E51" s="1181"/>
      <c r="F51" s="1187"/>
      <c r="G51" s="1181"/>
      <c r="H51" s="1207"/>
      <c r="I51" s="1181"/>
      <c r="J51" s="1181"/>
      <c r="K51" s="1181"/>
      <c r="L51" s="1181"/>
      <c r="M51" s="27"/>
    </row>
    <row r="52" spans="1:13" ht="12.75">
      <c r="A52" s="23"/>
      <c r="B52" s="4"/>
      <c r="C52" s="23"/>
      <c r="D52" s="24"/>
      <c r="E52" s="1181"/>
      <c r="F52" s="1187"/>
      <c r="G52" s="1181"/>
      <c r="H52" s="1207"/>
      <c r="I52" s="1181"/>
      <c r="J52" s="1181"/>
      <c r="K52" s="1181"/>
      <c r="L52" s="1181"/>
      <c r="M52" s="27"/>
    </row>
    <row r="53" spans="1:13" ht="12.75">
      <c r="A53" s="23"/>
      <c r="B53" s="4"/>
      <c r="C53" s="23"/>
      <c r="D53" s="24"/>
      <c r="E53" s="1181"/>
      <c r="F53" s="1187"/>
      <c r="G53" s="1181"/>
      <c r="H53" s="1207"/>
      <c r="I53" s="1181"/>
      <c r="J53" s="1181"/>
      <c r="K53" s="1181"/>
      <c r="L53" s="1181"/>
      <c r="M53" s="27"/>
    </row>
    <row r="54" spans="1:13" ht="12.75">
      <c r="A54" s="23"/>
      <c r="B54" s="4"/>
      <c r="C54" s="23"/>
      <c r="D54" s="24"/>
      <c r="E54" s="1181"/>
      <c r="F54" s="1187"/>
      <c r="G54" s="1181"/>
      <c r="H54" s="1207"/>
      <c r="I54" s="1181"/>
      <c r="J54" s="1181"/>
      <c r="K54" s="1181"/>
      <c r="L54" s="1181"/>
      <c r="M54" s="27"/>
    </row>
    <row r="55" spans="1:13" ht="12.75">
      <c r="A55" s="23"/>
      <c r="B55" s="4"/>
      <c r="C55" s="23"/>
      <c r="D55" s="24"/>
      <c r="E55" s="1181"/>
      <c r="F55" s="1187"/>
      <c r="G55" s="1181"/>
      <c r="H55" s="1207"/>
      <c r="I55" s="1181"/>
      <c r="J55" s="1181"/>
      <c r="K55" s="1181"/>
      <c r="L55" s="1181"/>
      <c r="M55" s="27"/>
    </row>
    <row r="56" spans="1:13" ht="12.75">
      <c r="A56" s="23"/>
      <c r="B56" s="4"/>
      <c r="C56" s="23"/>
      <c r="D56" s="24"/>
      <c r="E56" s="1181"/>
      <c r="F56" s="1187"/>
      <c r="G56" s="1181"/>
      <c r="H56" s="1207"/>
      <c r="I56" s="1181"/>
      <c r="J56" s="1181"/>
      <c r="K56" s="1181"/>
      <c r="L56" s="1181"/>
      <c r="M56" s="27"/>
    </row>
    <row r="57" spans="1:13" ht="28.15" customHeight="1">
      <c r="A57" s="23"/>
      <c r="B57" s="4"/>
      <c r="C57" s="23"/>
      <c r="D57" s="24"/>
      <c r="E57" s="1181"/>
      <c r="F57" s="1193"/>
      <c r="G57" s="1182"/>
      <c r="H57" s="1208"/>
      <c r="I57" s="1182"/>
      <c r="J57" s="1182"/>
      <c r="K57" s="1182"/>
      <c r="L57" s="1182"/>
      <c r="M57" s="27"/>
    </row>
    <row r="58" spans="1:13">
      <c r="A58" s="23"/>
      <c r="B58" s="20"/>
      <c r="C58" s="23"/>
      <c r="D58" s="24"/>
      <c r="E58" s="1181"/>
      <c r="F58" s="48" t="s">
        <v>49</v>
      </c>
      <c r="G58" s="51" t="s">
        <v>50</v>
      </c>
      <c r="H58" s="1072" t="s">
        <v>1622</v>
      </c>
      <c r="I58" s="50"/>
      <c r="J58" s="50"/>
      <c r="K58" s="50"/>
      <c r="L58" s="50"/>
      <c r="M58" s="27"/>
    </row>
    <row r="59" spans="1:13" ht="15.75">
      <c r="A59" s="23"/>
      <c r="B59" s="22"/>
      <c r="C59" s="23"/>
      <c r="D59" s="24"/>
      <c r="E59" s="1181"/>
      <c r="F59" s="1204" t="s">
        <v>51</v>
      </c>
      <c r="G59" s="1180" t="s">
        <v>52</v>
      </c>
      <c r="H59" s="47"/>
      <c r="I59" s="1180"/>
      <c r="J59" s="1180"/>
      <c r="K59" s="1180"/>
      <c r="L59" s="1180"/>
      <c r="M59" s="27"/>
    </row>
    <row r="60" spans="1:13" ht="12.75">
      <c r="A60" s="23"/>
      <c r="B60" s="4"/>
      <c r="C60" s="23"/>
      <c r="D60" s="24"/>
      <c r="E60" s="1181"/>
      <c r="F60" s="1193"/>
      <c r="G60" s="1182"/>
      <c r="H60" s="52"/>
      <c r="I60" s="1182"/>
      <c r="J60" s="1182"/>
      <c r="K60" s="1182"/>
      <c r="L60" s="1182"/>
      <c r="M60" s="27"/>
    </row>
    <row r="61" spans="1:13" ht="146.65" customHeight="1">
      <c r="A61" s="23"/>
      <c r="B61" s="4"/>
      <c r="C61" s="23"/>
      <c r="D61" s="24"/>
      <c r="E61" s="1181"/>
      <c r="F61" s="48" t="s">
        <v>53</v>
      </c>
      <c r="G61" s="49" t="s">
        <v>54</v>
      </c>
      <c r="H61" s="1072" t="s">
        <v>55</v>
      </c>
      <c r="I61" s="53" t="s">
        <v>56</v>
      </c>
      <c r="J61" s="50" t="s">
        <v>57</v>
      </c>
      <c r="K61" s="50" t="s">
        <v>58</v>
      </c>
      <c r="L61" s="50" t="s">
        <v>59</v>
      </c>
      <c r="M61" s="54"/>
    </row>
    <row r="62" spans="1:13">
      <c r="A62" s="23"/>
      <c r="B62" s="20"/>
      <c r="C62" s="23"/>
      <c r="D62" s="24"/>
      <c r="E62" s="1181"/>
      <c r="F62" s="55" t="s">
        <v>60</v>
      </c>
      <c r="G62" s="56" t="s">
        <v>61</v>
      </c>
      <c r="H62" s="1073" t="s">
        <v>55</v>
      </c>
      <c r="I62" s="57"/>
      <c r="J62" s="58"/>
      <c r="K62" s="58"/>
      <c r="L62" s="59">
        <v>8</v>
      </c>
      <c r="M62" s="27"/>
    </row>
    <row r="63" spans="1:13" ht="22.5">
      <c r="A63" s="23"/>
      <c r="B63" s="22"/>
      <c r="C63" s="23"/>
      <c r="D63" s="24"/>
      <c r="E63" s="1181"/>
      <c r="F63" s="60" t="s">
        <v>62</v>
      </c>
      <c r="G63" s="61" t="s">
        <v>63</v>
      </c>
      <c r="H63" s="1074" t="s">
        <v>1623</v>
      </c>
      <c r="I63" s="60"/>
      <c r="J63" s="60"/>
      <c r="K63" s="60"/>
      <c r="L63" s="60" t="s">
        <v>64</v>
      </c>
      <c r="M63" s="27"/>
    </row>
    <row r="64" spans="1:13" ht="22.5">
      <c r="A64" s="23"/>
      <c r="B64" s="4"/>
      <c r="C64" s="23"/>
      <c r="D64" s="24"/>
      <c r="E64" s="1181"/>
      <c r="F64" s="50" t="s">
        <v>65</v>
      </c>
      <c r="G64" s="51" t="s">
        <v>63</v>
      </c>
      <c r="H64" s="1075" t="s">
        <v>1623</v>
      </c>
      <c r="I64" s="50"/>
      <c r="J64" s="50"/>
      <c r="K64" s="50"/>
      <c r="L64" s="50" t="s">
        <v>64</v>
      </c>
      <c r="M64" s="27"/>
    </row>
    <row r="65" spans="1:13" ht="22.5">
      <c r="A65" s="23"/>
      <c r="B65" s="18"/>
      <c r="C65" s="23"/>
      <c r="D65" s="24"/>
      <c r="E65" s="1181"/>
      <c r="F65" s="60" t="s">
        <v>66</v>
      </c>
      <c r="G65" s="61" t="s">
        <v>63</v>
      </c>
      <c r="H65" s="1076" t="s">
        <v>1623</v>
      </c>
      <c r="I65" s="60"/>
      <c r="J65" s="60"/>
      <c r="K65" s="60"/>
      <c r="L65" s="60" t="s">
        <v>64</v>
      </c>
      <c r="M65" s="27"/>
    </row>
    <row r="66" spans="1:13" ht="269.25" customHeight="1">
      <c r="A66" s="23"/>
      <c r="B66" s="18"/>
      <c r="C66" s="23"/>
      <c r="D66" s="24"/>
      <c r="E66" s="1181"/>
      <c r="F66" s="56" t="s">
        <v>67</v>
      </c>
      <c r="G66" s="1206" t="s">
        <v>68</v>
      </c>
      <c r="H66" s="1077"/>
      <c r="I66" s="50"/>
      <c r="J66" s="50"/>
      <c r="K66" s="50"/>
      <c r="L66" s="50" t="s">
        <v>64</v>
      </c>
      <c r="M66" s="27"/>
    </row>
    <row r="67" spans="1:13" ht="310.89999999999998" customHeight="1">
      <c r="A67" s="23"/>
      <c r="B67" s="22"/>
      <c r="C67" s="23"/>
      <c r="D67" s="24"/>
      <c r="E67" s="1181"/>
      <c r="F67" s="1180" t="s">
        <v>69</v>
      </c>
      <c r="G67" s="1181"/>
      <c r="H67" s="62"/>
      <c r="I67" s="1180"/>
      <c r="J67" s="1180"/>
      <c r="K67" s="1180"/>
      <c r="L67" s="1205">
        <v>16</v>
      </c>
      <c r="M67" s="27"/>
    </row>
    <row r="68" spans="1:13" ht="12.75">
      <c r="A68" s="23"/>
      <c r="B68" s="4"/>
      <c r="C68" s="23"/>
      <c r="D68" s="24"/>
      <c r="E68" s="1181"/>
      <c r="F68" s="1182"/>
      <c r="G68" s="1182"/>
      <c r="H68" s="63"/>
      <c r="I68" s="1182"/>
      <c r="J68" s="1182"/>
      <c r="K68" s="1182"/>
      <c r="L68" s="1182"/>
      <c r="M68" s="27"/>
    </row>
    <row r="69" spans="1:13">
      <c r="A69" s="23"/>
      <c r="B69" s="20"/>
      <c r="C69" s="23"/>
      <c r="D69" s="24"/>
      <c r="E69" s="1181"/>
      <c r="F69" s="1185" t="s">
        <v>70</v>
      </c>
      <c r="G69" s="1192" t="s">
        <v>71</v>
      </c>
      <c r="H69" s="56"/>
      <c r="I69" s="1185"/>
      <c r="J69" s="1185"/>
      <c r="K69" s="1185"/>
      <c r="L69" s="1185"/>
      <c r="M69" s="27"/>
    </row>
    <row r="70" spans="1:13" ht="15.75">
      <c r="A70" s="23"/>
      <c r="B70" s="22"/>
      <c r="C70" s="23"/>
      <c r="D70" s="24"/>
      <c r="E70" s="1181"/>
      <c r="F70" s="1181"/>
      <c r="G70" s="1181"/>
      <c r="H70" s="46"/>
      <c r="I70" s="1181"/>
      <c r="J70" s="1181"/>
      <c r="K70" s="1181"/>
      <c r="L70" s="1181"/>
      <c r="M70" s="27"/>
    </row>
    <row r="71" spans="1:13" ht="12.75">
      <c r="A71" s="23"/>
      <c r="B71" s="4"/>
      <c r="C71" s="23"/>
      <c r="D71" s="24"/>
      <c r="E71" s="1181"/>
      <c r="F71" s="1181"/>
      <c r="G71" s="1181"/>
      <c r="H71" s="46"/>
      <c r="I71" s="1181"/>
      <c r="J71" s="1181"/>
      <c r="K71" s="1181"/>
      <c r="L71" s="1181"/>
      <c r="M71" s="27"/>
    </row>
    <row r="72" spans="1:13" ht="12.75">
      <c r="A72" s="23"/>
      <c r="B72" s="4"/>
      <c r="C72" s="23"/>
      <c r="D72" s="24"/>
      <c r="E72" s="1181"/>
      <c r="F72" s="1181"/>
      <c r="G72" s="1181"/>
      <c r="H72" s="46"/>
      <c r="I72" s="1181"/>
      <c r="J72" s="1181"/>
      <c r="K72" s="1181"/>
      <c r="L72" s="1181"/>
      <c r="M72" s="27"/>
    </row>
    <row r="73" spans="1:13" ht="12.75">
      <c r="A73" s="23"/>
      <c r="B73" s="4"/>
      <c r="C73" s="23"/>
      <c r="D73" s="24"/>
      <c r="E73" s="1181"/>
      <c r="F73" s="1181"/>
      <c r="G73" s="1181"/>
      <c r="H73" s="46"/>
      <c r="I73" s="1181"/>
      <c r="J73" s="1181"/>
      <c r="K73" s="1181"/>
      <c r="L73" s="1181"/>
      <c r="M73" s="27"/>
    </row>
    <row r="74" spans="1:13" ht="12.75">
      <c r="A74" s="23"/>
      <c r="B74" s="4"/>
      <c r="C74" s="23"/>
      <c r="D74" s="24"/>
      <c r="E74" s="1181"/>
      <c r="F74" s="1181"/>
      <c r="G74" s="1181"/>
      <c r="H74" s="46"/>
      <c r="I74" s="1181"/>
      <c r="J74" s="1181"/>
      <c r="K74" s="1181"/>
      <c r="L74" s="1181"/>
      <c r="M74" s="27"/>
    </row>
    <row r="75" spans="1:13" ht="12.75">
      <c r="A75" s="23"/>
      <c r="B75" s="4"/>
      <c r="C75" s="23"/>
      <c r="D75" s="24"/>
      <c r="E75" s="1181"/>
      <c r="F75" s="1181"/>
      <c r="G75" s="1181"/>
      <c r="H75" s="46"/>
      <c r="I75" s="1181"/>
      <c r="J75" s="1181"/>
      <c r="K75" s="1181"/>
      <c r="L75" s="1181"/>
      <c r="M75" s="27"/>
    </row>
    <row r="76" spans="1:13">
      <c r="A76" s="23"/>
      <c r="B76" s="20"/>
      <c r="C76" s="23"/>
      <c r="D76" s="24"/>
      <c r="E76" s="1181"/>
      <c r="F76" s="1181"/>
      <c r="G76" s="1181"/>
      <c r="H76" s="46"/>
      <c r="I76" s="1181"/>
      <c r="J76" s="1181"/>
      <c r="K76" s="1181"/>
      <c r="L76" s="1181"/>
      <c r="M76" s="27"/>
    </row>
    <row r="77" spans="1:13" ht="15.75">
      <c r="A77" s="23"/>
      <c r="B77" s="22"/>
      <c r="C77" s="23"/>
      <c r="D77" s="24"/>
      <c r="E77" s="1181"/>
      <c r="F77" s="1181"/>
      <c r="G77" s="1181"/>
      <c r="H77" s="46"/>
      <c r="I77" s="1181"/>
      <c r="J77" s="1181"/>
      <c r="K77" s="1181"/>
      <c r="L77" s="1181"/>
      <c r="M77" s="27"/>
    </row>
    <row r="78" spans="1:13" ht="12.75">
      <c r="A78" s="23"/>
      <c r="B78" s="4"/>
      <c r="C78" s="23"/>
      <c r="D78" s="24"/>
      <c r="E78" s="1181"/>
      <c r="F78" s="1181"/>
      <c r="G78" s="1181"/>
      <c r="H78" s="46"/>
      <c r="I78" s="1181"/>
      <c r="J78" s="1181"/>
      <c r="K78" s="1181"/>
      <c r="L78" s="1181"/>
      <c r="M78" s="27"/>
    </row>
    <row r="79" spans="1:13" ht="12.75">
      <c r="A79" s="23"/>
      <c r="B79" s="4"/>
      <c r="C79" s="23"/>
      <c r="D79" s="24"/>
      <c r="E79" s="1181"/>
      <c r="F79" s="1181"/>
      <c r="G79" s="1181"/>
      <c r="H79" s="46"/>
      <c r="I79" s="1181"/>
      <c r="J79" s="1181"/>
      <c r="K79" s="1181"/>
      <c r="L79" s="1181"/>
      <c r="M79" s="27"/>
    </row>
    <row r="80" spans="1:13" ht="12.75">
      <c r="A80" s="23"/>
      <c r="B80" s="4"/>
      <c r="C80" s="23"/>
      <c r="D80" s="24"/>
      <c r="E80" s="1181"/>
      <c r="F80" s="1181"/>
      <c r="G80" s="1181"/>
      <c r="H80" s="46"/>
      <c r="I80" s="1181"/>
      <c r="J80" s="1181"/>
      <c r="K80" s="1181"/>
      <c r="L80" s="1181"/>
      <c r="M80" s="27"/>
    </row>
    <row r="81" spans="1:13" ht="40.9" customHeight="1">
      <c r="A81" s="23"/>
      <c r="B81" s="64"/>
      <c r="C81" s="23"/>
      <c r="D81" s="24"/>
      <c r="E81" s="1181"/>
      <c r="F81" s="1182"/>
      <c r="G81" s="1182"/>
      <c r="H81" s="65"/>
      <c r="I81" s="1182"/>
      <c r="J81" s="1182"/>
      <c r="K81" s="1182"/>
      <c r="L81" s="1182"/>
      <c r="M81" s="27"/>
    </row>
    <row r="82" spans="1:13" ht="12.75">
      <c r="A82" s="23"/>
      <c r="B82" s="4"/>
      <c r="C82" s="23"/>
      <c r="D82" s="24"/>
      <c r="E82" s="1181"/>
      <c r="F82" s="60" t="s">
        <v>72</v>
      </c>
      <c r="G82" s="61" t="s">
        <v>73</v>
      </c>
      <c r="H82" s="1074" t="s">
        <v>1623</v>
      </c>
      <c r="I82" s="60"/>
      <c r="J82" s="60"/>
      <c r="K82" s="60"/>
      <c r="L82" s="60"/>
      <c r="M82" s="27"/>
    </row>
    <row r="83" spans="1:13" ht="85.9" customHeight="1">
      <c r="A83" s="23"/>
      <c r="B83" s="4"/>
      <c r="C83" s="23"/>
      <c r="D83" s="24"/>
      <c r="E83" s="1181"/>
      <c r="F83" s="50" t="s">
        <v>74</v>
      </c>
      <c r="G83" s="49"/>
      <c r="H83" s="1075" t="s">
        <v>1623</v>
      </c>
      <c r="I83" s="50" t="s">
        <v>75</v>
      </c>
      <c r="J83" s="50" t="s">
        <v>76</v>
      </c>
      <c r="K83" s="49" t="s">
        <v>77</v>
      </c>
      <c r="L83" s="50"/>
      <c r="M83" s="27"/>
    </row>
    <row r="84" spans="1:13" ht="12.75">
      <c r="A84" s="23"/>
      <c r="B84" s="4"/>
      <c r="C84" s="23"/>
      <c r="D84" s="24"/>
      <c r="E84" s="1181"/>
      <c r="F84" s="1180" t="s">
        <v>78</v>
      </c>
      <c r="G84" s="1188" t="s">
        <v>79</v>
      </c>
      <c r="H84" s="47"/>
      <c r="I84" s="1180"/>
      <c r="J84" s="1180"/>
      <c r="K84" s="1180"/>
      <c r="L84" s="1180"/>
      <c r="M84" s="27"/>
    </row>
    <row r="85" spans="1:13" ht="12.75">
      <c r="A85" s="23"/>
      <c r="B85" s="4"/>
      <c r="C85" s="23"/>
      <c r="D85" s="24"/>
      <c r="E85" s="1181"/>
      <c r="F85" s="1181"/>
      <c r="G85" s="1181"/>
      <c r="H85" s="66"/>
      <c r="I85" s="1181"/>
      <c r="J85" s="1181"/>
      <c r="K85" s="1181"/>
      <c r="L85" s="1181"/>
      <c r="M85" s="27"/>
    </row>
    <row r="86" spans="1:13" ht="12.75">
      <c r="A86" s="23"/>
      <c r="B86" s="4"/>
      <c r="C86" s="23"/>
      <c r="D86" s="24"/>
      <c r="E86" s="1181"/>
      <c r="F86" s="1181"/>
      <c r="G86" s="1181"/>
      <c r="H86" s="66"/>
      <c r="I86" s="1181"/>
      <c r="J86" s="1181"/>
      <c r="K86" s="1181"/>
      <c r="L86" s="1181"/>
      <c r="M86" s="27"/>
    </row>
    <row r="87" spans="1:13" ht="12.75">
      <c r="A87" s="23"/>
      <c r="B87" s="4"/>
      <c r="C87" s="23"/>
      <c r="D87" s="24"/>
      <c r="E87" s="1181"/>
      <c r="F87" s="1181"/>
      <c r="G87" s="1181"/>
      <c r="H87" s="66"/>
      <c r="I87" s="1181"/>
      <c r="J87" s="1181"/>
      <c r="K87" s="1181"/>
      <c r="L87" s="1181"/>
      <c r="M87" s="27"/>
    </row>
    <row r="88" spans="1:13" ht="12.75">
      <c r="A88" s="23"/>
      <c r="B88" s="4"/>
      <c r="C88" s="23"/>
      <c r="D88" s="24"/>
      <c r="E88" s="1181"/>
      <c r="F88" s="1181"/>
      <c r="G88" s="1181"/>
      <c r="H88" s="66"/>
      <c r="I88" s="1181"/>
      <c r="J88" s="1181"/>
      <c r="K88" s="1181"/>
      <c r="L88" s="1181"/>
      <c r="M88" s="27"/>
    </row>
    <row r="89" spans="1:13" ht="12.75">
      <c r="A89" s="23"/>
      <c r="B89" s="4"/>
      <c r="C89" s="23"/>
      <c r="D89" s="24"/>
      <c r="E89" s="1181"/>
      <c r="F89" s="1181"/>
      <c r="G89" s="1181"/>
      <c r="H89" s="66"/>
      <c r="I89" s="1181"/>
      <c r="J89" s="1181"/>
      <c r="K89" s="1181"/>
      <c r="L89" s="1181"/>
      <c r="M89" s="27"/>
    </row>
    <row r="90" spans="1:13" ht="12.75">
      <c r="A90" s="23"/>
      <c r="B90" s="4"/>
      <c r="C90" s="23"/>
      <c r="D90" s="24"/>
      <c r="E90" s="1181"/>
      <c r="F90" s="1181"/>
      <c r="G90" s="1181"/>
      <c r="H90" s="66"/>
      <c r="I90" s="1181"/>
      <c r="J90" s="1181"/>
      <c r="K90" s="1181"/>
      <c r="L90" s="1181"/>
      <c r="M90" s="27"/>
    </row>
    <row r="91" spans="1:13" ht="12.75">
      <c r="A91" s="23"/>
      <c r="B91" s="4"/>
      <c r="C91" s="23"/>
      <c r="D91" s="24"/>
      <c r="E91" s="1181"/>
      <c r="F91" s="1181"/>
      <c r="G91" s="1181"/>
      <c r="H91" s="66"/>
      <c r="I91" s="1181"/>
      <c r="J91" s="1181"/>
      <c r="K91" s="1181"/>
      <c r="L91" s="1181"/>
      <c r="M91" s="27"/>
    </row>
    <row r="92" spans="1:13" ht="12.75">
      <c r="A92" s="23"/>
      <c r="B92" s="4"/>
      <c r="C92" s="23"/>
      <c r="D92" s="24"/>
      <c r="E92" s="1181"/>
      <c r="F92" s="1181"/>
      <c r="G92" s="1181"/>
      <c r="H92" s="66"/>
      <c r="I92" s="1181"/>
      <c r="J92" s="1181"/>
      <c r="K92" s="1181"/>
      <c r="L92" s="1181"/>
      <c r="M92" s="27"/>
    </row>
    <row r="93" spans="1:13" ht="12.75">
      <c r="A93" s="23"/>
      <c r="B93" s="4"/>
      <c r="C93" s="23"/>
      <c r="D93" s="24"/>
      <c r="E93" s="1181"/>
      <c r="F93" s="1181"/>
      <c r="G93" s="1181"/>
      <c r="H93" s="66"/>
      <c r="I93" s="1181"/>
      <c r="J93" s="1181"/>
      <c r="K93" s="1181"/>
      <c r="L93" s="1181"/>
      <c r="M93" s="27"/>
    </row>
    <row r="94" spans="1:13" ht="12.75">
      <c r="A94" s="23"/>
      <c r="B94" s="4"/>
      <c r="C94" s="23"/>
      <c r="D94" s="24"/>
      <c r="E94" s="1181"/>
      <c r="F94" s="1181"/>
      <c r="G94" s="1181"/>
      <c r="H94" s="66"/>
      <c r="I94" s="1181"/>
      <c r="J94" s="1181"/>
      <c r="K94" s="1181"/>
      <c r="L94" s="1181"/>
      <c r="M94" s="27"/>
    </row>
    <row r="95" spans="1:13" ht="12.75">
      <c r="A95" s="23"/>
      <c r="B95" s="4"/>
      <c r="C95" s="23"/>
      <c r="D95" s="24"/>
      <c r="E95" s="1181"/>
      <c r="F95" s="1181"/>
      <c r="G95" s="1181"/>
      <c r="H95" s="66"/>
      <c r="I95" s="1181"/>
      <c r="J95" s="1181"/>
      <c r="K95" s="1181"/>
      <c r="L95" s="1181"/>
      <c r="M95" s="27"/>
    </row>
    <row r="96" spans="1:13" ht="12.75">
      <c r="A96" s="23"/>
      <c r="B96" s="4"/>
      <c r="C96" s="23"/>
      <c r="D96" s="24"/>
      <c r="E96" s="1181"/>
      <c r="F96" s="1181"/>
      <c r="G96" s="1181"/>
      <c r="H96" s="66"/>
      <c r="I96" s="1181"/>
      <c r="J96" s="1181"/>
      <c r="K96" s="1181"/>
      <c r="L96" s="1181"/>
      <c r="M96" s="27"/>
    </row>
    <row r="97" spans="1:13" ht="12.75">
      <c r="A97" s="23"/>
      <c r="B97" s="4"/>
      <c r="C97" s="23"/>
      <c r="D97" s="24"/>
      <c r="E97" s="1181"/>
      <c r="F97" s="1181"/>
      <c r="G97" s="1181"/>
      <c r="H97" s="66"/>
      <c r="I97" s="1181"/>
      <c r="J97" s="1181"/>
      <c r="K97" s="1181"/>
      <c r="L97" s="1181"/>
      <c r="M97" s="27"/>
    </row>
    <row r="98" spans="1:13" ht="12.75">
      <c r="A98" s="23"/>
      <c r="B98" s="4"/>
      <c r="C98" s="23"/>
      <c r="D98" s="24"/>
      <c r="E98" s="1181"/>
      <c r="F98" s="1181"/>
      <c r="G98" s="1181"/>
      <c r="H98" s="66"/>
      <c r="I98" s="1181"/>
      <c r="J98" s="1181"/>
      <c r="K98" s="1181"/>
      <c r="L98" s="1181"/>
      <c r="M98" s="27"/>
    </row>
    <row r="99" spans="1:13" ht="12.75">
      <c r="A99" s="23"/>
      <c r="B99" s="4"/>
      <c r="C99" s="23"/>
      <c r="D99" s="24"/>
      <c r="E99" s="1181"/>
      <c r="F99" s="1181"/>
      <c r="G99" s="1181"/>
      <c r="H99" s="66"/>
      <c r="I99" s="1181"/>
      <c r="J99" s="1181"/>
      <c r="K99" s="1181"/>
      <c r="L99" s="1181"/>
      <c r="M99" s="27"/>
    </row>
    <row r="100" spans="1:13" ht="12.75">
      <c r="A100" s="23"/>
      <c r="B100" s="4"/>
      <c r="C100" s="23"/>
      <c r="D100" s="24"/>
      <c r="E100" s="1181"/>
      <c r="F100" s="1181"/>
      <c r="G100" s="1181"/>
      <c r="H100" s="66"/>
      <c r="I100" s="1181"/>
      <c r="J100" s="1181"/>
      <c r="K100" s="1181"/>
      <c r="L100" s="1181"/>
      <c r="M100" s="27"/>
    </row>
    <row r="101" spans="1:13" ht="12.75">
      <c r="A101" s="23"/>
      <c r="B101" s="4"/>
      <c r="C101" s="23"/>
      <c r="D101" s="24"/>
      <c r="E101" s="1181"/>
      <c r="F101" s="1181"/>
      <c r="G101" s="1181"/>
      <c r="H101" s="66"/>
      <c r="I101" s="1181"/>
      <c r="J101" s="1181"/>
      <c r="K101" s="1181"/>
      <c r="L101" s="1181"/>
      <c r="M101" s="27"/>
    </row>
    <row r="102" spans="1:13" ht="27" customHeight="1">
      <c r="A102" s="23"/>
      <c r="B102" s="20"/>
      <c r="C102" s="23"/>
      <c r="D102" s="24"/>
      <c r="E102" s="1181"/>
      <c r="F102" s="1181"/>
      <c r="G102" s="1181"/>
      <c r="H102" s="66"/>
      <c r="I102" s="1181"/>
      <c r="J102" s="1181"/>
      <c r="K102" s="1181"/>
      <c r="L102" s="1181"/>
      <c r="M102" s="27"/>
    </row>
    <row r="103" spans="1:13" ht="135" customHeight="1">
      <c r="A103" s="23"/>
      <c r="B103" s="22"/>
      <c r="C103" s="23"/>
      <c r="D103" s="24"/>
      <c r="E103" s="1181"/>
      <c r="F103" s="1182"/>
      <c r="G103" s="1182"/>
      <c r="H103" s="52"/>
      <c r="I103" s="1182"/>
      <c r="J103" s="1182"/>
      <c r="K103" s="1182"/>
      <c r="L103" s="1182"/>
      <c r="M103" s="27"/>
    </row>
    <row r="104" spans="1:13" ht="39.6" customHeight="1">
      <c r="A104" s="23"/>
      <c r="B104" s="4"/>
      <c r="C104" s="23"/>
      <c r="D104" s="24"/>
      <c r="E104" s="1181"/>
      <c r="F104" s="50" t="s">
        <v>80</v>
      </c>
      <c r="G104" s="49" t="s">
        <v>73</v>
      </c>
      <c r="H104" s="1077" t="s">
        <v>1623</v>
      </c>
      <c r="I104" s="50"/>
      <c r="J104" s="50"/>
      <c r="K104" s="50"/>
      <c r="L104" s="50"/>
      <c r="M104" s="27"/>
    </row>
    <row r="105" spans="1:13" ht="12.75">
      <c r="A105" s="23"/>
      <c r="B105" s="4"/>
      <c r="C105" s="23"/>
      <c r="D105" s="24"/>
      <c r="E105" s="1181"/>
      <c r="F105" s="60" t="s">
        <v>81</v>
      </c>
      <c r="G105" s="60"/>
      <c r="H105" s="1074" t="s">
        <v>1623</v>
      </c>
      <c r="I105" s="60"/>
      <c r="J105" s="60"/>
      <c r="K105" s="60"/>
      <c r="L105" s="60"/>
      <c r="M105" s="27"/>
    </row>
    <row r="106" spans="1:13" ht="22.5">
      <c r="A106" s="23"/>
      <c r="B106" s="4"/>
      <c r="C106" s="23"/>
      <c r="D106" s="24"/>
      <c r="E106" s="1181"/>
      <c r="F106" s="50" t="s">
        <v>82</v>
      </c>
      <c r="G106" s="49"/>
      <c r="H106" s="1075" t="s">
        <v>1623</v>
      </c>
      <c r="I106" s="50"/>
      <c r="J106" s="50"/>
      <c r="K106" s="50"/>
      <c r="L106" s="50"/>
      <c r="M106" s="27"/>
    </row>
    <row r="107" spans="1:13" ht="12.75">
      <c r="A107" s="23"/>
      <c r="B107" s="4"/>
      <c r="C107" s="23"/>
      <c r="D107" s="24"/>
      <c r="E107" s="1181"/>
      <c r="F107" s="1180" t="s">
        <v>83</v>
      </c>
      <c r="G107" s="1180"/>
      <c r="H107" s="47"/>
      <c r="I107" s="1180" t="s">
        <v>84</v>
      </c>
      <c r="J107" s="1180" t="s">
        <v>85</v>
      </c>
      <c r="K107" s="1180" t="s">
        <v>86</v>
      </c>
      <c r="L107" s="1180"/>
      <c r="M107" s="27"/>
    </row>
    <row r="108" spans="1:13" ht="12.75">
      <c r="A108" s="23"/>
      <c r="B108" s="4"/>
      <c r="C108" s="23"/>
      <c r="D108" s="24"/>
      <c r="E108" s="1181"/>
      <c r="F108" s="1181"/>
      <c r="G108" s="1181"/>
      <c r="H108" s="66"/>
      <c r="I108" s="1181"/>
      <c r="J108" s="1181"/>
      <c r="K108" s="1181"/>
      <c r="L108" s="1181"/>
      <c r="M108" s="27"/>
    </row>
    <row r="109" spans="1:13" ht="12.75">
      <c r="A109" s="23"/>
      <c r="B109" s="4"/>
      <c r="C109" s="23"/>
      <c r="D109" s="24"/>
      <c r="E109" s="1181"/>
      <c r="F109" s="1181"/>
      <c r="G109" s="1181"/>
      <c r="H109" s="66"/>
      <c r="I109" s="1181"/>
      <c r="J109" s="1181"/>
      <c r="K109" s="1181"/>
      <c r="L109" s="1181"/>
      <c r="M109" s="27"/>
    </row>
    <row r="110" spans="1:13" ht="12.75">
      <c r="A110" s="23"/>
      <c r="B110" s="4"/>
      <c r="C110" s="23"/>
      <c r="D110" s="24"/>
      <c r="E110" s="1181"/>
      <c r="F110" s="1181"/>
      <c r="G110" s="1181"/>
      <c r="H110" s="66"/>
      <c r="I110" s="1181"/>
      <c r="J110" s="1181"/>
      <c r="K110" s="1181"/>
      <c r="L110" s="1181"/>
      <c r="M110" s="27"/>
    </row>
    <row r="111" spans="1:13" ht="12.75">
      <c r="A111" s="23"/>
      <c r="B111" s="4"/>
      <c r="C111" s="23"/>
      <c r="D111" s="24"/>
      <c r="E111" s="1181"/>
      <c r="F111" s="1181"/>
      <c r="G111" s="1181"/>
      <c r="H111" s="66"/>
      <c r="I111" s="1181"/>
      <c r="J111" s="1181"/>
      <c r="K111" s="1181"/>
      <c r="L111" s="1181"/>
      <c r="M111" s="27"/>
    </row>
    <row r="112" spans="1:13" ht="12.75">
      <c r="A112" s="23"/>
      <c r="B112" s="4"/>
      <c r="C112" s="23"/>
      <c r="D112" s="24"/>
      <c r="E112" s="1181"/>
      <c r="F112" s="1181"/>
      <c r="G112" s="1181"/>
      <c r="H112" s="66"/>
      <c r="I112" s="1181"/>
      <c r="J112" s="1181"/>
      <c r="K112" s="1181"/>
      <c r="L112" s="1181"/>
      <c r="M112" s="27"/>
    </row>
    <row r="113" spans="1:13" ht="12.75">
      <c r="A113" s="23"/>
      <c r="B113" s="4"/>
      <c r="C113" s="23"/>
      <c r="D113" s="24"/>
      <c r="E113" s="1181"/>
      <c r="F113" s="1181"/>
      <c r="G113" s="1181"/>
      <c r="H113" s="66"/>
      <c r="I113" s="1181"/>
      <c r="J113" s="1181"/>
      <c r="K113" s="1181"/>
      <c r="L113" s="1181"/>
      <c r="M113" s="27"/>
    </row>
    <row r="114" spans="1:13" ht="12.75">
      <c r="A114" s="23"/>
      <c r="B114" s="4"/>
      <c r="C114" s="23"/>
      <c r="D114" s="24"/>
      <c r="E114" s="1181"/>
      <c r="F114" s="1181"/>
      <c r="G114" s="1181"/>
      <c r="H114" s="66"/>
      <c r="I114" s="1181"/>
      <c r="J114" s="1181"/>
      <c r="K114" s="1181"/>
      <c r="L114" s="1181"/>
      <c r="M114" s="27"/>
    </row>
    <row r="115" spans="1:13" ht="12.75">
      <c r="A115" s="23"/>
      <c r="B115" s="4"/>
      <c r="C115" s="23"/>
      <c r="D115" s="24"/>
      <c r="E115" s="1181"/>
      <c r="F115" s="1181"/>
      <c r="G115" s="1181"/>
      <c r="H115" s="66"/>
      <c r="I115" s="1181"/>
      <c r="J115" s="1181"/>
      <c r="K115" s="1181"/>
      <c r="L115" s="1181"/>
      <c r="M115" s="27"/>
    </row>
    <row r="116" spans="1:13" ht="12.75">
      <c r="A116" s="23"/>
      <c r="B116" s="4"/>
      <c r="C116" s="23"/>
      <c r="D116" s="24"/>
      <c r="E116" s="1181"/>
      <c r="F116" s="1181"/>
      <c r="G116" s="1181"/>
      <c r="H116" s="66"/>
      <c r="I116" s="1181"/>
      <c r="J116" s="1181"/>
      <c r="K116" s="1181"/>
      <c r="L116" s="1181"/>
      <c r="M116" s="27"/>
    </row>
    <row r="117" spans="1:13" ht="12.75">
      <c r="A117" s="23"/>
      <c r="B117" s="4"/>
      <c r="C117" s="23"/>
      <c r="D117" s="24"/>
      <c r="E117" s="1181"/>
      <c r="F117" s="1181"/>
      <c r="G117" s="1181"/>
      <c r="H117" s="66"/>
      <c r="I117" s="1181"/>
      <c r="J117" s="1181"/>
      <c r="K117" s="1181"/>
      <c r="L117" s="1181"/>
      <c r="M117" s="27"/>
    </row>
    <row r="118" spans="1:13" ht="12.75">
      <c r="A118" s="23"/>
      <c r="B118" s="4"/>
      <c r="C118" s="23"/>
      <c r="D118" s="24"/>
      <c r="E118" s="1181"/>
      <c r="F118" s="1181"/>
      <c r="G118" s="1181"/>
      <c r="H118" s="66"/>
      <c r="I118" s="1181"/>
      <c r="J118" s="1181"/>
      <c r="K118" s="1181"/>
      <c r="L118" s="1181"/>
      <c r="M118" s="27"/>
    </row>
    <row r="119" spans="1:13" ht="12.75">
      <c r="A119" s="23"/>
      <c r="B119" s="4"/>
      <c r="C119" s="23"/>
      <c r="D119" s="24"/>
      <c r="E119" s="1181"/>
      <c r="F119" s="1181"/>
      <c r="G119" s="1181"/>
      <c r="H119" s="66"/>
      <c r="I119" s="1181"/>
      <c r="J119" s="1181"/>
      <c r="K119" s="1181"/>
      <c r="L119" s="1181"/>
      <c r="M119" s="27"/>
    </row>
    <row r="120" spans="1:13" ht="117.6" customHeight="1">
      <c r="A120" s="23"/>
      <c r="B120" s="4"/>
      <c r="C120" s="23"/>
      <c r="D120" s="24"/>
      <c r="E120" s="1181"/>
      <c r="F120" s="1182"/>
      <c r="G120" s="1182"/>
      <c r="H120" s="52"/>
      <c r="I120" s="1182"/>
      <c r="J120" s="1182"/>
      <c r="K120" s="1182"/>
      <c r="L120" s="1182"/>
      <c r="M120" s="27"/>
    </row>
    <row r="121" spans="1:13" ht="22.5">
      <c r="A121" s="23"/>
      <c r="B121" s="4"/>
      <c r="C121" s="23"/>
      <c r="D121" s="24"/>
      <c r="E121" s="1181"/>
      <c r="F121" s="50" t="s">
        <v>87</v>
      </c>
      <c r="G121" s="51" t="s">
        <v>88</v>
      </c>
      <c r="H121" s="50"/>
      <c r="I121" s="50"/>
      <c r="J121" s="50"/>
      <c r="K121" s="50"/>
      <c r="L121" s="50"/>
      <c r="M121" s="27"/>
    </row>
    <row r="122" spans="1:13" ht="12.75">
      <c r="A122" s="23"/>
      <c r="B122" s="4"/>
      <c r="C122" s="23"/>
      <c r="D122" s="24"/>
      <c r="E122" s="1181"/>
      <c r="F122" s="60" t="s">
        <v>89</v>
      </c>
      <c r="G122" s="60" t="s">
        <v>90</v>
      </c>
      <c r="H122" s="1076" t="s">
        <v>1623</v>
      </c>
      <c r="I122" s="60"/>
      <c r="J122" s="60"/>
      <c r="K122" s="60"/>
      <c r="L122" s="67">
        <v>16</v>
      </c>
      <c r="M122" s="27"/>
    </row>
    <row r="123" spans="1:13" ht="22.5">
      <c r="A123" s="23"/>
      <c r="B123" s="20"/>
      <c r="C123" s="23"/>
      <c r="D123" s="24"/>
      <c r="E123" s="1181"/>
      <c r="F123" s="50" t="s">
        <v>91</v>
      </c>
      <c r="G123" s="51" t="s">
        <v>92</v>
      </c>
      <c r="H123" s="1075" t="s">
        <v>1623</v>
      </c>
      <c r="I123" s="49"/>
      <c r="J123" s="49"/>
      <c r="K123" s="50"/>
      <c r="L123" s="68"/>
      <c r="M123" s="27"/>
    </row>
    <row r="124" spans="1:13" ht="22.5">
      <c r="A124" s="23"/>
      <c r="B124" s="22"/>
      <c r="C124" s="23"/>
      <c r="D124" s="24"/>
      <c r="E124" s="1181"/>
      <c r="F124" s="60" t="s">
        <v>93</v>
      </c>
      <c r="G124" s="60" t="s">
        <v>92</v>
      </c>
      <c r="H124" s="1076" t="s">
        <v>1623</v>
      </c>
      <c r="I124" s="60"/>
      <c r="J124" s="60"/>
      <c r="K124" s="60"/>
      <c r="L124" s="67"/>
      <c r="M124" s="27"/>
    </row>
    <row r="125" spans="1:13" ht="27.75" customHeight="1">
      <c r="A125" s="23"/>
      <c r="B125" s="4"/>
      <c r="C125" s="23"/>
      <c r="D125" s="24"/>
      <c r="E125" s="1181"/>
      <c r="F125" s="50" t="s">
        <v>94</v>
      </c>
      <c r="G125" s="51" t="s">
        <v>92</v>
      </c>
      <c r="H125" s="1075" t="s">
        <v>1623</v>
      </c>
      <c r="I125" s="49"/>
      <c r="J125" s="49"/>
      <c r="K125" s="50"/>
      <c r="L125" s="68">
        <v>16</v>
      </c>
      <c r="M125" s="27"/>
    </row>
    <row r="126" spans="1:13" ht="22.5">
      <c r="A126" s="23"/>
      <c r="B126" s="18"/>
      <c r="C126" s="23"/>
      <c r="D126" s="24"/>
      <c r="E126" s="1181"/>
      <c r="F126" s="60" t="s">
        <v>95</v>
      </c>
      <c r="G126" s="60" t="s">
        <v>73</v>
      </c>
      <c r="H126" s="1076" t="s">
        <v>1624</v>
      </c>
      <c r="I126" s="60"/>
      <c r="J126" s="60"/>
      <c r="K126" s="60"/>
      <c r="L126" s="67"/>
      <c r="M126" s="27"/>
    </row>
    <row r="127" spans="1:13" ht="12.75">
      <c r="A127" s="23"/>
      <c r="B127" s="4"/>
      <c r="C127" s="23"/>
      <c r="D127" s="24"/>
      <c r="E127" s="1181"/>
      <c r="F127" s="50" t="s">
        <v>96</v>
      </c>
      <c r="G127" s="49"/>
      <c r="H127" s="1075" t="s">
        <v>1624</v>
      </c>
      <c r="I127" s="49"/>
      <c r="J127" s="49"/>
      <c r="K127" s="50"/>
      <c r="L127" s="68"/>
      <c r="M127" s="27"/>
    </row>
    <row r="128" spans="1:13" ht="22.5">
      <c r="A128" s="23"/>
      <c r="B128" s="19"/>
      <c r="C128" s="23"/>
      <c r="D128" s="24"/>
      <c r="E128" s="1181"/>
      <c r="F128" s="60" t="s">
        <v>97</v>
      </c>
      <c r="G128" s="60" t="s">
        <v>98</v>
      </c>
      <c r="H128" s="1076" t="s">
        <v>1624</v>
      </c>
      <c r="I128" s="60"/>
      <c r="J128" s="60"/>
      <c r="K128" s="60"/>
      <c r="L128" s="67"/>
      <c r="M128" s="27"/>
    </row>
    <row r="129" spans="1:14" ht="12.75">
      <c r="A129" s="23"/>
      <c r="B129" s="4"/>
      <c r="C129" s="23"/>
      <c r="D129" s="24"/>
      <c r="E129" s="1182"/>
      <c r="F129" s="50" t="s">
        <v>99</v>
      </c>
      <c r="G129" s="49"/>
      <c r="H129" s="1078" t="s">
        <v>1625</v>
      </c>
      <c r="I129" s="49"/>
      <c r="J129" s="49"/>
      <c r="K129" s="50"/>
      <c r="L129" s="68">
        <v>8</v>
      </c>
      <c r="M129" s="27"/>
    </row>
    <row r="130" spans="1:14">
      <c r="A130" s="23"/>
      <c r="B130" s="20"/>
      <c r="C130" s="23"/>
      <c r="D130" s="24"/>
      <c r="E130" s="1186" t="s">
        <v>100</v>
      </c>
      <c r="F130" s="1108"/>
      <c r="G130" s="1187"/>
      <c r="H130" s="69"/>
      <c r="I130" s="69"/>
      <c r="J130" s="69"/>
      <c r="K130" s="69"/>
      <c r="L130" s="69"/>
      <c r="M130" s="27"/>
    </row>
    <row r="131" spans="1:14" s="939" customFormat="1" ht="22.5">
      <c r="A131" s="23"/>
      <c r="B131" s="22"/>
      <c r="C131" s="23"/>
      <c r="D131" s="24"/>
      <c r="E131" s="1201" t="s">
        <v>101</v>
      </c>
      <c r="F131" s="63" t="s">
        <v>102</v>
      </c>
      <c r="G131" s="997" t="s">
        <v>103</v>
      </c>
      <c r="H131" s="1079" t="s">
        <v>1626</v>
      </c>
      <c r="I131" s="71"/>
      <c r="J131" s="71"/>
      <c r="K131" s="71"/>
      <c r="L131" s="71"/>
      <c r="M131" s="27"/>
      <c r="N131"/>
    </row>
    <row r="132" spans="1:14" ht="12.75">
      <c r="A132" s="23"/>
      <c r="B132" s="4"/>
      <c r="C132" s="23"/>
      <c r="D132" s="24"/>
      <c r="E132" s="1182"/>
      <c r="F132" s="62" t="s">
        <v>104</v>
      </c>
      <c r="G132" s="72" t="s">
        <v>105</v>
      </c>
      <c r="H132" s="1079" t="s">
        <v>1626</v>
      </c>
      <c r="I132" s="73"/>
      <c r="J132" s="73"/>
      <c r="K132" s="73"/>
      <c r="L132" s="73"/>
      <c r="M132" s="27"/>
    </row>
    <row r="133" spans="1:14">
      <c r="A133" s="23"/>
      <c r="B133" s="20"/>
      <c r="C133" s="23"/>
      <c r="D133" s="24"/>
      <c r="E133" s="1189" t="s">
        <v>106</v>
      </c>
      <c r="F133" s="1124"/>
      <c r="G133" s="1193"/>
      <c r="H133" s="69"/>
      <c r="I133" s="69"/>
      <c r="J133" s="69"/>
      <c r="K133" s="69"/>
      <c r="L133" s="69"/>
      <c r="M133" s="27"/>
    </row>
    <row r="134" spans="1:14" ht="15.75">
      <c r="A134" s="23"/>
      <c r="B134" s="22"/>
      <c r="C134" s="23"/>
      <c r="D134" s="24"/>
      <c r="E134" s="65" t="s">
        <v>101</v>
      </c>
      <c r="F134" s="74" t="s">
        <v>107</v>
      </c>
      <c r="G134" s="49" t="s">
        <v>108</v>
      </c>
      <c r="H134" s="1080" t="s">
        <v>1626</v>
      </c>
      <c r="I134" s="75"/>
      <c r="J134" s="75"/>
      <c r="K134" s="75"/>
      <c r="L134" s="75"/>
      <c r="M134" s="27"/>
    </row>
    <row r="135" spans="1:14" ht="31.15" customHeight="1">
      <c r="A135" s="23"/>
      <c r="B135" s="4"/>
      <c r="C135" s="23"/>
      <c r="D135" s="24"/>
      <c r="E135" s="1180" t="s">
        <v>109</v>
      </c>
      <c r="F135" s="60" t="s">
        <v>110</v>
      </c>
      <c r="G135" s="76"/>
      <c r="H135" s="1074" t="s">
        <v>1627</v>
      </c>
      <c r="I135" s="77"/>
      <c r="J135" s="77"/>
      <c r="K135" s="77"/>
      <c r="L135" s="77"/>
      <c r="M135" s="27"/>
    </row>
    <row r="136" spans="1:14" ht="30.6" customHeight="1">
      <c r="A136" s="23"/>
      <c r="B136" s="4"/>
      <c r="C136" s="23"/>
      <c r="D136" s="24"/>
      <c r="E136" s="1181"/>
      <c r="F136" s="60" t="s">
        <v>111</v>
      </c>
      <c r="G136" s="60" t="s">
        <v>112</v>
      </c>
      <c r="H136" s="1074" t="s">
        <v>1627</v>
      </c>
      <c r="I136" s="77"/>
      <c r="J136" s="77"/>
      <c r="K136" s="77"/>
      <c r="L136" s="77"/>
      <c r="M136" s="27"/>
    </row>
    <row r="137" spans="1:14" ht="22.15" customHeight="1">
      <c r="A137" s="23"/>
      <c r="B137" s="4"/>
      <c r="C137" s="23"/>
      <c r="D137" s="24"/>
      <c r="E137" s="1182"/>
      <c r="F137" s="948" t="s">
        <v>113</v>
      </c>
      <c r="G137" s="60" t="s">
        <v>112</v>
      </c>
      <c r="H137" s="1074" t="s">
        <v>1627</v>
      </c>
      <c r="I137" s="77"/>
      <c r="J137" s="77"/>
      <c r="K137" s="77"/>
      <c r="L137" s="77"/>
      <c r="M137" s="27"/>
    </row>
    <row r="138" spans="1:14" ht="32.65" customHeight="1">
      <c r="A138" s="23"/>
      <c r="B138" s="4"/>
      <c r="C138" s="23"/>
      <c r="D138" s="24"/>
      <c r="E138" s="1185" t="s">
        <v>114</v>
      </c>
      <c r="F138" s="949" t="s">
        <v>115</v>
      </c>
      <c r="G138" s="50" t="s">
        <v>116</v>
      </c>
      <c r="H138" s="1075" t="s">
        <v>117</v>
      </c>
      <c r="I138" s="78"/>
      <c r="J138" s="78"/>
      <c r="K138" s="78"/>
      <c r="L138" s="78"/>
      <c r="M138" s="27"/>
    </row>
    <row r="139" spans="1:14" ht="32.65" customHeight="1">
      <c r="A139" s="23"/>
      <c r="B139" s="4"/>
      <c r="C139" s="23"/>
      <c r="D139" s="24"/>
      <c r="E139" s="1181"/>
      <c r="F139" s="50" t="s">
        <v>118</v>
      </c>
      <c r="G139" s="79" t="s">
        <v>116</v>
      </c>
      <c r="H139" s="1075" t="s">
        <v>117</v>
      </c>
      <c r="I139" s="78"/>
      <c r="J139" s="78"/>
      <c r="K139" s="78"/>
      <c r="L139" s="78"/>
      <c r="M139" s="27"/>
    </row>
    <row r="140" spans="1:14">
      <c r="A140" s="23"/>
      <c r="B140" s="20"/>
      <c r="C140" s="23"/>
      <c r="D140" s="24"/>
      <c r="E140" s="1181"/>
      <c r="F140" s="949" t="s">
        <v>119</v>
      </c>
      <c r="G140" s="50" t="s">
        <v>120</v>
      </c>
      <c r="H140" s="1075" t="s">
        <v>117</v>
      </c>
      <c r="I140" s="78"/>
      <c r="J140" s="78"/>
      <c r="K140" s="78"/>
      <c r="L140" s="78"/>
      <c r="M140" s="27"/>
    </row>
    <row r="141" spans="1:14" ht="21.6" customHeight="1">
      <c r="A141" s="23"/>
      <c r="B141" s="22"/>
      <c r="C141" s="23"/>
      <c r="D141" s="24"/>
      <c r="E141" s="1181"/>
      <c r="F141" s="949" t="s">
        <v>121</v>
      </c>
      <c r="G141" s="50" t="s">
        <v>116</v>
      </c>
      <c r="H141" s="1075" t="s">
        <v>117</v>
      </c>
      <c r="I141" s="78"/>
      <c r="J141" s="78"/>
      <c r="K141" s="78"/>
      <c r="L141" s="78"/>
      <c r="M141" s="27"/>
    </row>
    <row r="142" spans="1:14" ht="20.65" customHeight="1">
      <c r="A142" s="80"/>
      <c r="B142" s="4"/>
      <c r="C142" s="80"/>
      <c r="D142" s="81"/>
      <c r="E142" s="1182"/>
      <c r="F142" s="949" t="s">
        <v>122</v>
      </c>
      <c r="G142" s="50" t="s">
        <v>116</v>
      </c>
      <c r="H142" s="1075" t="s">
        <v>117</v>
      </c>
      <c r="I142" s="78"/>
      <c r="J142" s="78"/>
      <c r="K142" s="78"/>
      <c r="L142" s="78"/>
      <c r="M142" s="25"/>
    </row>
    <row r="143" spans="1:14" ht="55.9" customHeight="1">
      <c r="A143" s="80"/>
      <c r="B143" s="4"/>
      <c r="C143" s="80"/>
      <c r="D143" s="81"/>
      <c r="E143" s="60" t="s">
        <v>123</v>
      </c>
      <c r="F143" s="60" t="s">
        <v>124</v>
      </c>
      <c r="G143" s="60"/>
      <c r="H143" s="1074" t="s">
        <v>1628</v>
      </c>
      <c r="I143" s="77"/>
      <c r="J143" s="77"/>
      <c r="K143" s="77"/>
      <c r="L143" s="77"/>
      <c r="M143" s="25"/>
    </row>
    <row r="144" spans="1:14" ht="65.650000000000006" customHeight="1">
      <c r="A144" s="80"/>
      <c r="B144" s="4"/>
      <c r="C144" s="80"/>
      <c r="D144" s="81"/>
      <c r="E144" s="50" t="s">
        <v>125</v>
      </c>
      <c r="F144" s="50" t="s">
        <v>126</v>
      </c>
      <c r="G144" s="50"/>
      <c r="H144" s="1075" t="s">
        <v>1627</v>
      </c>
      <c r="I144" s="78"/>
      <c r="J144" s="78"/>
      <c r="K144" s="78"/>
      <c r="L144" s="78"/>
      <c r="M144" s="25"/>
    </row>
    <row r="145" spans="1:13" ht="65.650000000000006" customHeight="1">
      <c r="A145" s="80"/>
      <c r="B145" s="4"/>
      <c r="C145" s="80"/>
      <c r="D145" s="81"/>
      <c r="E145" s="1180" t="s">
        <v>127</v>
      </c>
      <c r="F145" s="948" t="s">
        <v>128</v>
      </c>
      <c r="G145" s="82" t="s">
        <v>129</v>
      </c>
      <c r="H145" s="1081" t="s">
        <v>1627</v>
      </c>
      <c r="I145" s="83"/>
      <c r="J145" s="83"/>
      <c r="K145" s="77"/>
      <c r="L145" s="77"/>
      <c r="M145" s="25"/>
    </row>
    <row r="146" spans="1:13" ht="51.6" customHeight="1">
      <c r="A146" s="80"/>
      <c r="B146" s="64"/>
      <c r="C146" s="80"/>
      <c r="D146" s="81"/>
      <c r="E146" s="1182"/>
      <c r="F146" s="60" t="s">
        <v>130</v>
      </c>
      <c r="G146" s="82" t="s">
        <v>131</v>
      </c>
      <c r="H146" s="1081" t="s">
        <v>1627</v>
      </c>
      <c r="I146" s="83"/>
      <c r="J146" s="83"/>
      <c r="K146" s="77"/>
      <c r="L146" s="77"/>
      <c r="M146" s="25"/>
    </row>
    <row r="147" spans="1:13" ht="12.75">
      <c r="A147" s="23"/>
      <c r="B147" s="18"/>
      <c r="C147" s="23"/>
      <c r="D147" s="24"/>
      <c r="E147" s="1186" t="s">
        <v>132</v>
      </c>
      <c r="F147" s="1187"/>
      <c r="G147" s="69"/>
      <c r="H147" s="69"/>
      <c r="I147" s="69"/>
      <c r="J147" s="69"/>
      <c r="K147" s="69"/>
      <c r="L147" s="69"/>
      <c r="M147" s="27"/>
    </row>
    <row r="148" spans="1:13" ht="12.75">
      <c r="A148" s="23"/>
      <c r="B148" s="4"/>
      <c r="C148" s="23"/>
      <c r="D148" s="24"/>
      <c r="E148" s="65" t="s">
        <v>101</v>
      </c>
      <c r="F148" s="74" t="s">
        <v>107</v>
      </c>
      <c r="G148" s="70" t="s">
        <v>133</v>
      </c>
      <c r="H148" s="1082" t="s">
        <v>1626</v>
      </c>
      <c r="I148" s="75"/>
      <c r="J148" s="75"/>
      <c r="K148" s="75"/>
      <c r="L148" s="75"/>
      <c r="M148" s="27"/>
    </row>
    <row r="149" spans="1:13" ht="39.6" customHeight="1">
      <c r="A149" s="23"/>
      <c r="B149" s="4"/>
      <c r="C149" s="23"/>
      <c r="D149" s="24"/>
      <c r="E149" s="66" t="s">
        <v>134</v>
      </c>
      <c r="F149" s="62" t="s">
        <v>135</v>
      </c>
      <c r="G149" s="73"/>
      <c r="H149" s="1083" t="s">
        <v>1628</v>
      </c>
      <c r="I149" s="73"/>
      <c r="J149" s="73"/>
      <c r="K149" s="73"/>
      <c r="L149" s="73"/>
      <c r="M149" s="27"/>
    </row>
    <row r="150" spans="1:13" ht="12.75">
      <c r="A150" s="23"/>
      <c r="B150" s="4"/>
      <c r="C150" s="23"/>
      <c r="D150" s="24"/>
      <c r="E150" s="1183" t="s">
        <v>136</v>
      </c>
      <c r="F150" s="1138"/>
      <c r="G150" s="1138"/>
      <c r="H150" s="1138"/>
      <c r="I150" s="1138"/>
      <c r="J150" s="1138"/>
      <c r="K150" s="1138"/>
      <c r="L150" s="1184"/>
      <c r="M150" s="27"/>
    </row>
    <row r="151" spans="1:13" ht="22.5">
      <c r="A151" s="23"/>
      <c r="B151" s="4"/>
      <c r="C151" s="23"/>
      <c r="D151" s="24"/>
      <c r="E151" s="50" t="s">
        <v>101</v>
      </c>
      <c r="F151" s="50" t="s">
        <v>107</v>
      </c>
      <c r="G151" s="49" t="s">
        <v>137</v>
      </c>
      <c r="H151" s="1082" t="s">
        <v>1626</v>
      </c>
      <c r="I151" s="84"/>
      <c r="J151" s="84"/>
      <c r="K151" s="84"/>
      <c r="L151" s="84"/>
      <c r="M151" s="27"/>
    </row>
    <row r="152" spans="1:13" ht="34.9" customHeight="1">
      <c r="A152" s="23"/>
      <c r="B152" s="4"/>
      <c r="C152" s="23"/>
      <c r="D152" s="85"/>
      <c r="E152" s="60" t="s">
        <v>138</v>
      </c>
      <c r="F152" s="950" t="s">
        <v>139</v>
      </c>
      <c r="G152" s="60" t="s">
        <v>140</v>
      </c>
      <c r="H152" s="86"/>
      <c r="I152" s="86"/>
      <c r="J152" s="86"/>
      <c r="K152" s="86"/>
      <c r="L152" s="86"/>
      <c r="M152" s="87"/>
    </row>
    <row r="153" spans="1:13" ht="12.75">
      <c r="A153" s="23"/>
      <c r="B153" s="4"/>
      <c r="C153" s="23"/>
      <c r="D153" s="24"/>
      <c r="E153" s="88" t="s">
        <v>141</v>
      </c>
      <c r="F153" s="89"/>
      <c r="G153" s="45"/>
      <c r="H153" s="69"/>
      <c r="I153" s="69"/>
      <c r="J153" s="69"/>
      <c r="K153" s="69"/>
      <c r="L153" s="69"/>
      <c r="M153" s="27"/>
    </row>
    <row r="154" spans="1:13" ht="12.75">
      <c r="A154" s="23"/>
      <c r="B154" s="4"/>
      <c r="C154" s="23"/>
      <c r="D154" s="24"/>
      <c r="E154" s="50" t="s">
        <v>101</v>
      </c>
      <c r="F154" s="50" t="s">
        <v>107</v>
      </c>
      <c r="G154" s="50" t="s">
        <v>142</v>
      </c>
      <c r="H154" s="1080" t="s">
        <v>1626</v>
      </c>
      <c r="I154" s="75"/>
      <c r="J154" s="75"/>
      <c r="K154" s="75"/>
      <c r="L154" s="75"/>
      <c r="M154" s="27"/>
    </row>
    <row r="155" spans="1:13" ht="37.9" customHeight="1">
      <c r="A155" s="23"/>
      <c r="B155" s="20"/>
      <c r="C155" s="23"/>
      <c r="D155" s="24"/>
      <c r="E155" s="1180" t="s">
        <v>143</v>
      </c>
      <c r="F155" s="60" t="s">
        <v>144</v>
      </c>
      <c r="G155" s="60" t="s">
        <v>145</v>
      </c>
      <c r="H155" s="1084" t="s">
        <v>151</v>
      </c>
      <c r="I155" s="71"/>
      <c r="J155" s="71"/>
      <c r="K155" s="71"/>
      <c r="L155" s="71"/>
      <c r="M155" s="27"/>
    </row>
    <row r="156" spans="1:13" ht="127.15" customHeight="1">
      <c r="A156" s="23"/>
      <c r="B156" s="22"/>
      <c r="C156" s="23"/>
      <c r="D156" s="24"/>
      <c r="E156" s="1181"/>
      <c r="F156" s="60" t="s">
        <v>146</v>
      </c>
      <c r="G156" s="60" t="s">
        <v>145</v>
      </c>
      <c r="H156" s="1084" t="s">
        <v>151</v>
      </c>
      <c r="I156" s="60" t="s">
        <v>147</v>
      </c>
      <c r="J156" s="60" t="s">
        <v>148</v>
      </c>
      <c r="K156" s="60" t="s">
        <v>149</v>
      </c>
      <c r="L156" s="71"/>
      <c r="M156" s="27"/>
    </row>
    <row r="157" spans="1:13" ht="31.15" customHeight="1">
      <c r="A157" s="23"/>
      <c r="B157" s="4"/>
      <c r="C157" s="23"/>
      <c r="D157" s="24"/>
      <c r="E157" s="1181"/>
      <c r="F157" s="60" t="s">
        <v>150</v>
      </c>
      <c r="G157" s="60" t="s">
        <v>145</v>
      </c>
      <c r="H157" s="1084" t="s">
        <v>151</v>
      </c>
      <c r="I157" s="60"/>
      <c r="J157" s="60"/>
      <c r="K157" s="60"/>
      <c r="L157" s="71"/>
      <c r="M157" s="27"/>
    </row>
    <row r="158" spans="1:13" ht="36" customHeight="1">
      <c r="A158" s="23"/>
      <c r="B158" s="20"/>
      <c r="C158" s="23"/>
      <c r="D158" s="24"/>
      <c r="E158" s="1181"/>
      <c r="F158" s="60" t="s">
        <v>152</v>
      </c>
      <c r="G158" s="60" t="s">
        <v>145</v>
      </c>
      <c r="H158" s="1084" t="s">
        <v>151</v>
      </c>
      <c r="I158" s="60"/>
      <c r="J158" s="60"/>
      <c r="K158" s="60"/>
      <c r="L158" s="71"/>
      <c r="M158" s="27"/>
    </row>
    <row r="159" spans="1:13" ht="68.650000000000006" customHeight="1">
      <c r="A159" s="23"/>
      <c r="B159" s="22"/>
      <c r="C159" s="23"/>
      <c r="D159" s="24"/>
      <c r="E159" s="1181"/>
      <c r="F159" s="60" t="s">
        <v>153</v>
      </c>
      <c r="G159" s="60" t="s">
        <v>154</v>
      </c>
      <c r="H159" s="1084" t="s">
        <v>151</v>
      </c>
      <c r="I159" s="60" t="s">
        <v>56</v>
      </c>
      <c r="J159" s="60" t="s">
        <v>76</v>
      </c>
      <c r="K159" s="60" t="s">
        <v>155</v>
      </c>
      <c r="L159" s="71"/>
      <c r="M159" s="27"/>
    </row>
    <row r="160" spans="1:13" ht="43.15" customHeight="1">
      <c r="A160" s="23"/>
      <c r="B160" s="4"/>
      <c r="C160" s="23"/>
      <c r="D160" s="24"/>
      <c r="E160" s="1181"/>
      <c r="F160" s="60" t="s">
        <v>156</v>
      </c>
      <c r="G160" s="60" t="s">
        <v>154</v>
      </c>
      <c r="H160" s="1084" t="s">
        <v>151</v>
      </c>
      <c r="I160" s="60" t="s">
        <v>157</v>
      </c>
      <c r="J160" s="60" t="s">
        <v>148</v>
      </c>
      <c r="K160" s="60" t="s">
        <v>158</v>
      </c>
      <c r="L160" s="71"/>
      <c r="M160" s="27"/>
    </row>
    <row r="161" spans="1:13" ht="17.649999999999999" customHeight="1">
      <c r="A161" s="23"/>
      <c r="B161" s="4"/>
      <c r="C161" s="23"/>
      <c r="D161" s="24"/>
      <c r="E161" s="1181"/>
      <c r="F161" s="60" t="s">
        <v>159</v>
      </c>
      <c r="G161" s="60" t="s">
        <v>154</v>
      </c>
      <c r="H161" s="1084" t="s">
        <v>151</v>
      </c>
      <c r="I161" s="71"/>
      <c r="J161" s="71"/>
      <c r="K161" s="71"/>
      <c r="L161" s="71"/>
      <c r="M161" s="27"/>
    </row>
    <row r="162" spans="1:13" ht="36" customHeight="1">
      <c r="A162" s="23"/>
      <c r="B162" s="4"/>
      <c r="C162" s="23"/>
      <c r="D162" s="24"/>
      <c r="E162" s="1182"/>
      <c r="F162" s="60" t="s">
        <v>160</v>
      </c>
      <c r="G162" s="60" t="s">
        <v>154</v>
      </c>
      <c r="H162" s="1084" t="s">
        <v>151</v>
      </c>
      <c r="I162" s="71"/>
      <c r="J162" s="71"/>
      <c r="K162" s="71"/>
      <c r="L162" s="71"/>
      <c r="M162" s="27"/>
    </row>
    <row r="163" spans="1:13" ht="94.15" customHeight="1">
      <c r="A163" s="23"/>
      <c r="B163" s="4"/>
      <c r="C163" s="23"/>
      <c r="D163" s="24"/>
      <c r="E163" s="50" t="s">
        <v>138</v>
      </c>
      <c r="F163" s="50" t="s">
        <v>161</v>
      </c>
      <c r="G163" s="50" t="s">
        <v>162</v>
      </c>
      <c r="H163" s="1075" t="s">
        <v>1623</v>
      </c>
      <c r="I163" s="78" t="s">
        <v>163</v>
      </c>
      <c r="J163" s="50" t="s">
        <v>76</v>
      </c>
      <c r="K163" s="50" t="s">
        <v>164</v>
      </c>
      <c r="L163" s="78"/>
      <c r="M163" s="27"/>
    </row>
    <row r="164" spans="1:13" ht="25.5" customHeight="1">
      <c r="A164" s="23"/>
      <c r="B164" s="4"/>
      <c r="C164" s="23"/>
      <c r="D164" s="24"/>
      <c r="E164" s="1180" t="s">
        <v>165</v>
      </c>
      <c r="F164" s="60" t="s">
        <v>166</v>
      </c>
      <c r="G164" s="60"/>
      <c r="H164" s="1074" t="s">
        <v>167</v>
      </c>
      <c r="I164" s="77"/>
      <c r="J164" s="77"/>
      <c r="K164" s="77"/>
      <c r="L164" s="77"/>
      <c r="M164" s="27"/>
    </row>
    <row r="165" spans="1:13" ht="25.5" customHeight="1">
      <c r="A165" s="23"/>
      <c r="B165" s="20"/>
      <c r="C165" s="23"/>
      <c r="D165" s="24"/>
      <c r="E165" s="1181"/>
      <c r="F165" s="60" t="s">
        <v>168</v>
      </c>
      <c r="G165" s="60"/>
      <c r="H165" s="1074" t="s">
        <v>167</v>
      </c>
      <c r="I165" s="77"/>
      <c r="J165" s="77"/>
      <c r="K165" s="77"/>
      <c r="L165" s="77"/>
      <c r="M165" s="27"/>
    </row>
    <row r="166" spans="1:13" ht="25.5" customHeight="1">
      <c r="A166" s="23"/>
      <c r="B166" s="22"/>
      <c r="C166" s="23"/>
      <c r="D166" s="24"/>
      <c r="E166" s="1181"/>
      <c r="F166" s="60" t="s">
        <v>169</v>
      </c>
      <c r="G166" s="60"/>
      <c r="H166" s="1074" t="s">
        <v>167</v>
      </c>
      <c r="I166" s="77"/>
      <c r="J166" s="77"/>
      <c r="K166" s="77"/>
      <c r="L166" s="77"/>
      <c r="M166" s="27"/>
    </row>
    <row r="167" spans="1:13" ht="25.5" customHeight="1">
      <c r="A167" s="23"/>
      <c r="B167" s="4"/>
      <c r="C167" s="23"/>
      <c r="D167" s="24"/>
      <c r="E167" s="1181"/>
      <c r="F167" s="60" t="s">
        <v>170</v>
      </c>
      <c r="G167" s="60"/>
      <c r="H167" s="1074" t="s">
        <v>167</v>
      </c>
      <c r="I167" s="77"/>
      <c r="J167" s="77"/>
      <c r="K167" s="77"/>
      <c r="L167" s="77"/>
      <c r="M167" s="27"/>
    </row>
    <row r="168" spans="1:13" ht="32.65" customHeight="1">
      <c r="A168" s="23"/>
      <c r="B168" s="4"/>
      <c r="C168" s="23"/>
      <c r="D168" s="24"/>
      <c r="E168" s="1182"/>
      <c r="F168" s="60" t="s">
        <v>171</v>
      </c>
      <c r="G168" s="60"/>
      <c r="H168" s="1074" t="s">
        <v>167</v>
      </c>
      <c r="I168" s="77"/>
      <c r="J168" s="77"/>
      <c r="K168" s="77"/>
      <c r="L168" s="77"/>
      <c r="M168" s="27"/>
    </row>
    <row r="169" spans="1:13" ht="29.65" customHeight="1">
      <c r="A169" s="23"/>
      <c r="B169" s="4"/>
      <c r="C169" s="23"/>
      <c r="D169" s="24"/>
      <c r="E169" s="1185" t="s">
        <v>172</v>
      </c>
      <c r="F169" s="50" t="s">
        <v>173</v>
      </c>
      <c r="G169" s="50" t="s">
        <v>174</v>
      </c>
      <c r="H169" s="1075" t="s">
        <v>175</v>
      </c>
      <c r="I169" s="78"/>
      <c r="J169" s="78"/>
      <c r="K169" s="78"/>
      <c r="L169" s="78"/>
      <c r="M169" s="27"/>
    </row>
    <row r="170" spans="1:13" ht="25.5" customHeight="1">
      <c r="A170" s="23"/>
      <c r="B170" s="4"/>
      <c r="C170" s="23"/>
      <c r="D170" s="24"/>
      <c r="E170" s="1181"/>
      <c r="F170" s="50" t="s">
        <v>176</v>
      </c>
      <c r="G170" s="50" t="s">
        <v>174</v>
      </c>
      <c r="H170" s="1075" t="s">
        <v>175</v>
      </c>
      <c r="I170" s="78"/>
      <c r="J170" s="78"/>
      <c r="K170" s="78"/>
      <c r="L170" s="78"/>
      <c r="M170" s="27"/>
    </row>
    <row r="171" spans="1:13" ht="25.5" customHeight="1">
      <c r="A171" s="23"/>
      <c r="B171" s="64"/>
      <c r="C171" s="23"/>
      <c r="D171" s="24"/>
      <c r="E171" s="1181"/>
      <c r="F171" s="50" t="s">
        <v>177</v>
      </c>
      <c r="G171" s="50" t="s">
        <v>178</v>
      </c>
      <c r="H171" s="1075" t="s">
        <v>175</v>
      </c>
      <c r="I171" s="78"/>
      <c r="J171" s="78"/>
      <c r="K171" s="78"/>
      <c r="L171" s="78"/>
      <c r="M171" s="27"/>
    </row>
    <row r="172" spans="1:13" ht="25.5" customHeight="1">
      <c r="A172" s="23"/>
      <c r="B172" s="4"/>
      <c r="C172" s="23"/>
      <c r="D172" s="24"/>
      <c r="E172" s="1181"/>
      <c r="F172" s="50" t="s">
        <v>179</v>
      </c>
      <c r="G172" s="50" t="s">
        <v>178</v>
      </c>
      <c r="H172" s="1075" t="s">
        <v>175</v>
      </c>
      <c r="I172" s="78"/>
      <c r="J172" s="78"/>
      <c r="K172" s="78"/>
      <c r="L172" s="78"/>
      <c r="M172" s="27"/>
    </row>
    <row r="173" spans="1:13" ht="25.5" customHeight="1">
      <c r="A173" s="23"/>
      <c r="B173" s="20"/>
      <c r="C173" s="23"/>
      <c r="D173" s="24"/>
      <c r="E173" s="1182"/>
      <c r="F173" s="50" t="s">
        <v>180</v>
      </c>
      <c r="G173" s="50" t="s">
        <v>178</v>
      </c>
      <c r="H173" s="1075" t="s">
        <v>175</v>
      </c>
      <c r="I173" s="78"/>
      <c r="J173" s="78"/>
      <c r="K173" s="78"/>
      <c r="L173" s="78"/>
      <c r="M173" s="27"/>
    </row>
    <row r="174" spans="1:13" ht="34.9" customHeight="1">
      <c r="A174" s="23"/>
      <c r="B174" s="22"/>
      <c r="C174" s="23"/>
      <c r="D174" s="24"/>
      <c r="E174" s="1180" t="s">
        <v>181</v>
      </c>
      <c r="F174" s="60" t="s">
        <v>182</v>
      </c>
      <c r="G174" s="60" t="s">
        <v>183</v>
      </c>
      <c r="H174" s="1074" t="s">
        <v>151</v>
      </c>
      <c r="I174" s="77"/>
      <c r="J174" s="77"/>
      <c r="K174" s="77"/>
      <c r="L174" s="77"/>
      <c r="M174" s="27"/>
    </row>
    <row r="175" spans="1:13" ht="45" customHeight="1">
      <c r="A175" s="23"/>
      <c r="B175" s="4"/>
      <c r="C175" s="23"/>
      <c r="D175" s="24"/>
      <c r="E175" s="1181"/>
      <c r="F175" s="60" t="s">
        <v>184</v>
      </c>
      <c r="G175" s="60" t="s">
        <v>183</v>
      </c>
      <c r="H175" s="1074" t="s">
        <v>151</v>
      </c>
      <c r="I175" s="77"/>
      <c r="J175" s="77"/>
      <c r="K175" s="77"/>
      <c r="L175" s="77"/>
      <c r="M175" s="27"/>
    </row>
    <row r="176" spans="1:13" ht="31.9" customHeight="1">
      <c r="A176" s="23"/>
      <c r="B176" s="4"/>
      <c r="C176" s="23"/>
      <c r="D176" s="24"/>
      <c r="E176" s="1181"/>
      <c r="F176" s="60" t="s">
        <v>185</v>
      </c>
      <c r="G176" s="60" t="s">
        <v>183</v>
      </c>
      <c r="H176" s="1074" t="s">
        <v>151</v>
      </c>
      <c r="I176" s="77"/>
      <c r="J176" s="77"/>
      <c r="K176" s="77"/>
      <c r="L176" s="77"/>
      <c r="M176" s="27"/>
    </row>
    <row r="177" spans="1:13" ht="34.15" customHeight="1">
      <c r="A177" s="23"/>
      <c r="B177" s="4"/>
      <c r="C177" s="23"/>
      <c r="D177" s="24"/>
      <c r="E177" s="1181"/>
      <c r="F177" s="60" t="s">
        <v>186</v>
      </c>
      <c r="G177" s="60" t="s">
        <v>183</v>
      </c>
      <c r="H177" s="1074" t="s">
        <v>151</v>
      </c>
      <c r="I177" s="77"/>
      <c r="J177" s="77"/>
      <c r="K177" s="77"/>
      <c r="L177" s="77"/>
      <c r="M177" s="27"/>
    </row>
    <row r="178" spans="1:13" ht="40.9" customHeight="1">
      <c r="A178" s="23"/>
      <c r="B178" s="4"/>
      <c r="C178" s="23"/>
      <c r="D178" s="24"/>
      <c r="E178" s="1181"/>
      <c r="F178" s="60" t="s">
        <v>187</v>
      </c>
      <c r="G178" s="60" t="s">
        <v>188</v>
      </c>
      <c r="H178" s="1074" t="s">
        <v>151</v>
      </c>
      <c r="I178" s="77"/>
      <c r="J178" s="77"/>
      <c r="K178" s="77"/>
      <c r="L178" s="77"/>
      <c r="M178" s="27"/>
    </row>
    <row r="179" spans="1:13" ht="36" customHeight="1">
      <c r="A179" s="23"/>
      <c r="B179" s="4"/>
      <c r="C179" s="23"/>
      <c r="D179" s="24"/>
      <c r="E179" s="1181"/>
      <c r="F179" s="60" t="s">
        <v>189</v>
      </c>
      <c r="G179" s="60"/>
      <c r="H179" s="1074" t="s">
        <v>151</v>
      </c>
      <c r="I179" s="77"/>
      <c r="J179" s="77"/>
      <c r="K179" s="77"/>
      <c r="L179" s="77"/>
      <c r="M179" s="27"/>
    </row>
    <row r="180" spans="1:13" ht="48" customHeight="1">
      <c r="A180" s="23"/>
      <c r="B180" s="4"/>
      <c r="C180" s="23"/>
      <c r="D180" s="24"/>
      <c r="E180" s="1182"/>
      <c r="F180" s="62" t="s">
        <v>190</v>
      </c>
      <c r="G180" s="62"/>
      <c r="H180" s="1083" t="s">
        <v>151</v>
      </c>
      <c r="I180" s="73"/>
      <c r="J180" s="73"/>
      <c r="K180" s="73"/>
      <c r="L180" s="73"/>
      <c r="M180" s="27"/>
    </row>
    <row r="181" spans="1:13" ht="58.9" customHeight="1">
      <c r="A181" s="23"/>
      <c r="B181" s="20"/>
      <c r="C181" s="23"/>
      <c r="D181" s="24"/>
      <c r="E181" s="1185" t="s">
        <v>191</v>
      </c>
      <c r="F181" s="50" t="s">
        <v>192</v>
      </c>
      <c r="G181" s="78"/>
      <c r="H181" s="1075" t="s">
        <v>175</v>
      </c>
      <c r="I181" s="78"/>
      <c r="J181" s="78"/>
      <c r="K181" s="78"/>
      <c r="L181" s="78"/>
      <c r="M181" s="27"/>
    </row>
    <row r="182" spans="1:13" ht="55.9" customHeight="1">
      <c r="A182" s="23"/>
      <c r="B182" s="18"/>
      <c r="C182" s="23"/>
      <c r="D182" s="24"/>
      <c r="E182" s="1182"/>
      <c r="F182" s="50" t="s">
        <v>193</v>
      </c>
      <c r="G182" s="78"/>
      <c r="H182" s="1075" t="s">
        <v>175</v>
      </c>
      <c r="I182" s="78"/>
      <c r="J182" s="78"/>
      <c r="K182" s="78"/>
      <c r="L182" s="78"/>
      <c r="M182" s="27"/>
    </row>
    <row r="183" spans="1:13" ht="15.75">
      <c r="A183" s="23"/>
      <c r="B183" s="19"/>
      <c r="C183" s="23"/>
      <c r="D183" s="24"/>
      <c r="E183" s="1183" t="s">
        <v>194</v>
      </c>
      <c r="F183" s="1138"/>
      <c r="G183" s="1138"/>
      <c r="H183" s="1138"/>
      <c r="I183" s="1138"/>
      <c r="J183" s="1138"/>
      <c r="K183" s="1138"/>
      <c r="L183" s="1184"/>
      <c r="M183" s="27"/>
    </row>
    <row r="184" spans="1:13" ht="40.15" customHeight="1">
      <c r="A184" s="23"/>
      <c r="B184" s="20"/>
      <c r="C184" s="23"/>
      <c r="D184" s="24"/>
      <c r="E184" s="1185" t="s">
        <v>195</v>
      </c>
      <c r="F184" s="65" t="s">
        <v>196</v>
      </c>
      <c r="G184" s="90"/>
      <c r="H184" s="1080" t="s">
        <v>55</v>
      </c>
      <c r="I184" s="75"/>
      <c r="J184" s="75"/>
      <c r="K184" s="75"/>
      <c r="L184" s="75"/>
      <c r="M184" s="27"/>
    </row>
    <row r="185" spans="1:13" ht="97.9" customHeight="1">
      <c r="A185" s="23"/>
      <c r="B185" s="4"/>
      <c r="C185" s="23"/>
      <c r="D185" s="24"/>
      <c r="E185" s="1182"/>
      <c r="F185" s="50" t="s">
        <v>197</v>
      </c>
      <c r="G185" s="91"/>
      <c r="H185" s="50"/>
      <c r="I185" s="50" t="s">
        <v>84</v>
      </c>
      <c r="J185" s="50" t="s">
        <v>85</v>
      </c>
      <c r="K185" s="50" t="s">
        <v>198</v>
      </c>
      <c r="L185" s="78"/>
      <c r="M185" s="27"/>
    </row>
    <row r="186" spans="1:13" ht="156.6" customHeight="1">
      <c r="A186" s="23"/>
      <c r="B186" s="4"/>
      <c r="C186" s="23"/>
      <c r="D186" s="24"/>
      <c r="E186" s="60" t="s">
        <v>199</v>
      </c>
      <c r="F186" s="60" t="s">
        <v>200</v>
      </c>
      <c r="G186" s="92"/>
      <c r="H186" s="1074" t="s">
        <v>55</v>
      </c>
      <c r="I186" s="60" t="s">
        <v>75</v>
      </c>
      <c r="J186" s="60" t="s">
        <v>85</v>
      </c>
      <c r="K186" s="60" t="s">
        <v>201</v>
      </c>
      <c r="L186" s="77"/>
      <c r="M186" s="27"/>
    </row>
    <row r="187" spans="1:13" ht="27" customHeight="1">
      <c r="A187" s="23"/>
      <c r="B187" s="20"/>
      <c r="C187" s="23"/>
      <c r="D187" s="24"/>
      <c r="E187" s="1192" t="s">
        <v>202</v>
      </c>
      <c r="F187" s="49" t="s">
        <v>203</v>
      </c>
      <c r="G187" s="93" t="s">
        <v>204</v>
      </c>
      <c r="H187" s="1085" t="s">
        <v>205</v>
      </c>
      <c r="I187" s="94"/>
      <c r="J187" s="94"/>
      <c r="K187" s="94"/>
      <c r="L187" s="94"/>
      <c r="M187" s="27"/>
    </row>
    <row r="188" spans="1:13" ht="27" customHeight="1">
      <c r="A188" s="80"/>
      <c r="B188" s="20"/>
      <c r="C188" s="80"/>
      <c r="D188" s="25"/>
      <c r="E188" s="1182"/>
      <c r="F188" s="49" t="s">
        <v>206</v>
      </c>
      <c r="G188" s="49" t="s">
        <v>207</v>
      </c>
      <c r="H188" s="1085" t="s">
        <v>205</v>
      </c>
      <c r="I188" s="95"/>
      <c r="J188" s="95"/>
      <c r="K188" s="95"/>
      <c r="L188" s="95"/>
      <c r="M188" s="25"/>
    </row>
    <row r="189" spans="1:13" ht="24.6" customHeight="1">
      <c r="A189" s="80"/>
      <c r="B189" s="20"/>
      <c r="C189" s="80"/>
      <c r="D189" s="25"/>
      <c r="E189" s="60" t="s">
        <v>208</v>
      </c>
      <c r="F189" s="60" t="s">
        <v>209</v>
      </c>
      <c r="G189" s="96"/>
      <c r="H189" s="1074" t="s">
        <v>1629</v>
      </c>
      <c r="I189" s="77"/>
      <c r="J189" s="77"/>
      <c r="K189" s="77"/>
      <c r="L189" s="77"/>
      <c r="M189" s="25"/>
    </row>
    <row r="190" spans="1:13" ht="37.9" customHeight="1">
      <c r="A190" s="80"/>
      <c r="B190" s="20"/>
      <c r="C190" s="80"/>
      <c r="D190" s="25"/>
      <c r="E190" s="1192" t="s">
        <v>210</v>
      </c>
      <c r="F190" s="49" t="s">
        <v>211</v>
      </c>
      <c r="G190" s="93" t="s">
        <v>92</v>
      </c>
      <c r="H190" s="1085" t="s">
        <v>1623</v>
      </c>
      <c r="I190" s="94"/>
      <c r="J190" s="94"/>
      <c r="K190" s="94"/>
      <c r="L190" s="94"/>
      <c r="M190" s="25"/>
    </row>
    <row r="191" spans="1:13" ht="135" customHeight="1">
      <c r="A191" s="23"/>
      <c r="B191" s="20"/>
      <c r="C191" s="23"/>
      <c r="D191" s="24"/>
      <c r="E191" s="1181"/>
      <c r="F191" s="49" t="s">
        <v>212</v>
      </c>
      <c r="G191" s="93" t="s">
        <v>92</v>
      </c>
      <c r="H191" s="93"/>
      <c r="I191" s="49" t="s">
        <v>84</v>
      </c>
      <c r="J191" s="49" t="s">
        <v>76</v>
      </c>
      <c r="K191" s="49" t="s">
        <v>213</v>
      </c>
      <c r="L191" s="94"/>
      <c r="M191" s="27"/>
    </row>
    <row r="192" spans="1:13" ht="43.9" customHeight="1">
      <c r="A192" s="23"/>
      <c r="B192" s="20"/>
      <c r="C192" s="23"/>
      <c r="D192" s="24"/>
      <c r="E192" s="1182"/>
      <c r="F192" s="49" t="s">
        <v>214</v>
      </c>
      <c r="G192" s="93" t="s">
        <v>92</v>
      </c>
      <c r="H192" s="1085" t="s">
        <v>1623</v>
      </c>
      <c r="I192" s="94"/>
      <c r="J192" s="94"/>
      <c r="K192" s="94"/>
      <c r="L192" s="94"/>
      <c r="M192" s="27"/>
    </row>
    <row r="193" spans="1:13" ht="42.6" customHeight="1">
      <c r="A193" s="23"/>
      <c r="B193" s="22"/>
      <c r="C193" s="23"/>
      <c r="D193" s="24"/>
      <c r="E193" s="60" t="s">
        <v>215</v>
      </c>
      <c r="F193" s="60" t="s">
        <v>216</v>
      </c>
      <c r="G193" s="60" t="s">
        <v>92</v>
      </c>
      <c r="H193" s="1086" t="s">
        <v>1624</v>
      </c>
      <c r="I193" s="77"/>
      <c r="J193" s="77"/>
      <c r="K193" s="77"/>
      <c r="L193" s="77"/>
      <c r="M193" s="27"/>
    </row>
    <row r="194" spans="1:13" ht="15.75">
      <c r="A194" s="23"/>
      <c r="B194" s="22"/>
      <c r="C194" s="23"/>
      <c r="D194" s="24"/>
      <c r="E194" s="1192" t="s">
        <v>217</v>
      </c>
      <c r="F194" s="49" t="s">
        <v>218</v>
      </c>
      <c r="G194" s="49"/>
      <c r="H194" s="1085" t="s">
        <v>1624</v>
      </c>
      <c r="I194" s="95"/>
      <c r="J194" s="95"/>
      <c r="K194" s="95"/>
      <c r="L194" s="95"/>
      <c r="M194" s="27"/>
    </row>
    <row r="195" spans="1:13" ht="25.15" customHeight="1">
      <c r="A195" s="23"/>
      <c r="B195" s="22"/>
      <c r="C195" s="23"/>
      <c r="D195" s="24"/>
      <c r="E195" s="1181"/>
      <c r="F195" s="49" t="s">
        <v>219</v>
      </c>
      <c r="G195" s="49"/>
      <c r="H195" s="1085" t="s">
        <v>1624</v>
      </c>
      <c r="I195" s="95"/>
      <c r="J195" s="95"/>
      <c r="K195" s="95"/>
      <c r="L195" s="95"/>
      <c r="M195" s="27"/>
    </row>
    <row r="196" spans="1:13" ht="36.6" customHeight="1">
      <c r="A196" s="23"/>
      <c r="B196" s="4"/>
      <c r="C196" s="23"/>
      <c r="D196" s="24"/>
      <c r="E196" s="1181"/>
      <c r="F196" s="49" t="s">
        <v>220</v>
      </c>
      <c r="G196" s="97"/>
      <c r="H196" s="1085" t="s">
        <v>1624</v>
      </c>
      <c r="I196" s="95"/>
      <c r="J196" s="95"/>
      <c r="K196" s="95"/>
      <c r="L196" s="95"/>
      <c r="M196" s="27"/>
    </row>
    <row r="197" spans="1:13" ht="31.9" customHeight="1">
      <c r="A197" s="23"/>
      <c r="B197" s="4"/>
      <c r="C197" s="23"/>
      <c r="D197" s="24"/>
      <c r="E197" s="1182"/>
      <c r="F197" s="49" t="s">
        <v>221</v>
      </c>
      <c r="G197" s="97"/>
      <c r="H197" s="49"/>
      <c r="I197" s="50" t="s">
        <v>84</v>
      </c>
      <c r="J197" s="50" t="s">
        <v>85</v>
      </c>
      <c r="K197" s="50" t="s">
        <v>222</v>
      </c>
      <c r="L197" s="95"/>
      <c r="M197" s="27"/>
    </row>
    <row r="198" spans="1:13" ht="40.15" customHeight="1">
      <c r="A198" s="23"/>
      <c r="B198" s="4"/>
      <c r="C198" s="23"/>
      <c r="D198" s="24"/>
      <c r="E198" s="1180" t="s">
        <v>223</v>
      </c>
      <c r="F198" s="60" t="s">
        <v>224</v>
      </c>
      <c r="G198" s="60"/>
      <c r="H198" s="1074" t="s">
        <v>1629</v>
      </c>
      <c r="I198" s="77"/>
      <c r="J198" s="77"/>
      <c r="K198" s="77"/>
      <c r="L198" s="77"/>
      <c r="M198" s="27"/>
    </row>
    <row r="199" spans="1:13" ht="40.15" customHeight="1">
      <c r="A199" s="23"/>
      <c r="B199" s="4"/>
      <c r="C199" s="23"/>
      <c r="D199" s="24"/>
      <c r="E199" s="1182"/>
      <c r="F199" s="60" t="s">
        <v>225</v>
      </c>
      <c r="G199" s="60"/>
      <c r="H199" s="1074" t="s">
        <v>1629</v>
      </c>
      <c r="I199" s="77"/>
      <c r="J199" s="77"/>
      <c r="K199" s="77"/>
      <c r="L199" s="77"/>
      <c r="M199" s="27"/>
    </row>
    <row r="200" spans="1:13" ht="37.9" customHeight="1">
      <c r="A200" s="23"/>
      <c r="B200" s="4"/>
      <c r="C200" s="23"/>
      <c r="D200" s="24"/>
      <c r="E200" s="1192" t="s">
        <v>226</v>
      </c>
      <c r="F200" s="49" t="s">
        <v>227</v>
      </c>
      <c r="G200" s="95"/>
      <c r="H200" s="1085" t="s">
        <v>55</v>
      </c>
      <c r="I200" s="95"/>
      <c r="J200" s="95"/>
      <c r="K200" s="95"/>
      <c r="L200" s="95"/>
      <c r="M200" s="27"/>
    </row>
    <row r="201" spans="1:13" ht="51" customHeight="1">
      <c r="A201" s="23"/>
      <c r="B201" s="4"/>
      <c r="C201" s="23"/>
      <c r="D201" s="24"/>
      <c r="E201" s="1181"/>
      <c r="F201" s="49" t="s">
        <v>228</v>
      </c>
      <c r="G201" s="95"/>
      <c r="H201" s="1085" t="s">
        <v>55</v>
      </c>
      <c r="I201" s="95"/>
      <c r="J201" s="95"/>
      <c r="K201" s="95"/>
      <c r="L201" s="95"/>
      <c r="M201" s="27"/>
    </row>
    <row r="202" spans="1:13" ht="27" customHeight="1">
      <c r="A202" s="23"/>
      <c r="B202" s="4"/>
      <c r="C202" s="23"/>
      <c r="D202" s="24"/>
      <c r="E202" s="1182"/>
      <c r="F202" s="49" t="s">
        <v>229</v>
      </c>
      <c r="G202" s="95"/>
      <c r="H202" s="1085" t="s">
        <v>55</v>
      </c>
      <c r="I202" s="95"/>
      <c r="J202" s="95"/>
      <c r="K202" s="95"/>
      <c r="L202" s="95"/>
      <c r="M202" s="27"/>
    </row>
    <row r="203" spans="1:13" ht="39.6" customHeight="1">
      <c r="A203" s="23"/>
      <c r="B203" s="4"/>
      <c r="C203" s="23"/>
      <c r="D203" s="24"/>
      <c r="E203" s="60" t="s">
        <v>230</v>
      </c>
      <c r="F203" s="60" t="s">
        <v>231</v>
      </c>
      <c r="G203" s="60"/>
      <c r="H203" s="1074" t="s">
        <v>1625</v>
      </c>
      <c r="I203" s="77"/>
      <c r="J203" s="77"/>
      <c r="K203" s="77"/>
      <c r="L203" s="77"/>
      <c r="M203" s="27"/>
    </row>
    <row r="204" spans="1:13" ht="39" customHeight="1">
      <c r="A204" s="23"/>
      <c r="B204" s="4"/>
      <c r="C204" s="23"/>
      <c r="D204" s="24"/>
      <c r="E204" s="1192" t="s">
        <v>232</v>
      </c>
      <c r="F204" s="49" t="s">
        <v>233</v>
      </c>
      <c r="G204" s="49"/>
      <c r="H204" s="1085" t="s">
        <v>1625</v>
      </c>
      <c r="I204" s="95"/>
      <c r="J204" s="95"/>
      <c r="K204" s="95"/>
      <c r="L204" s="95"/>
      <c r="M204" s="27"/>
    </row>
    <row r="205" spans="1:13" ht="37.15" customHeight="1">
      <c r="A205" s="23"/>
      <c r="B205" s="4"/>
      <c r="C205" s="23"/>
      <c r="D205" s="24"/>
      <c r="E205" s="1181"/>
      <c r="F205" s="49" t="s">
        <v>234</v>
      </c>
      <c r="G205" s="49"/>
      <c r="H205" s="1085" t="s">
        <v>1625</v>
      </c>
      <c r="I205" s="95"/>
      <c r="J205" s="95"/>
      <c r="K205" s="95"/>
      <c r="L205" s="95"/>
      <c r="M205" s="27"/>
    </row>
    <row r="206" spans="1:13" ht="28.15" customHeight="1">
      <c r="A206" s="23"/>
      <c r="B206" s="4"/>
      <c r="C206" s="23"/>
      <c r="D206" s="24"/>
      <c r="E206" s="1181"/>
      <c r="F206" s="49" t="s">
        <v>235</v>
      </c>
      <c r="G206" s="49" t="s">
        <v>236</v>
      </c>
      <c r="H206" s="1085" t="s">
        <v>1625</v>
      </c>
      <c r="I206" s="95"/>
      <c r="J206" s="95"/>
      <c r="K206" s="95"/>
      <c r="L206" s="95"/>
      <c r="M206" s="27"/>
    </row>
    <row r="207" spans="1:13" ht="54" customHeight="1">
      <c r="A207" s="23"/>
      <c r="B207" s="4"/>
      <c r="C207" s="23"/>
      <c r="D207" s="24"/>
      <c r="E207" s="1181"/>
      <c r="F207" s="49" t="s">
        <v>237</v>
      </c>
      <c r="G207" s="49"/>
      <c r="H207" s="1085" t="s">
        <v>1625</v>
      </c>
      <c r="I207" s="95"/>
      <c r="J207" s="95"/>
      <c r="K207" s="95"/>
      <c r="L207" s="95"/>
      <c r="M207" s="27"/>
    </row>
    <row r="208" spans="1:13" ht="41.65" customHeight="1">
      <c r="A208" s="23"/>
      <c r="B208" s="4"/>
      <c r="C208" s="23"/>
      <c r="D208" s="24"/>
      <c r="E208" s="1181"/>
      <c r="F208" s="49" t="s">
        <v>238</v>
      </c>
      <c r="G208" s="49"/>
      <c r="H208" s="1085" t="s">
        <v>1625</v>
      </c>
      <c r="I208" s="95"/>
      <c r="J208" s="95"/>
      <c r="K208" s="95"/>
      <c r="L208" s="95"/>
      <c r="M208" s="27"/>
    </row>
    <row r="209" spans="1:13" ht="26.65" customHeight="1">
      <c r="A209" s="23"/>
      <c r="B209" s="4"/>
      <c r="C209" s="23"/>
      <c r="D209" s="24"/>
      <c r="E209" s="1181"/>
      <c r="F209" s="49" t="s">
        <v>239</v>
      </c>
      <c r="G209" s="49" t="s">
        <v>236</v>
      </c>
      <c r="H209" s="1085" t="s">
        <v>1625</v>
      </c>
      <c r="I209" s="95"/>
      <c r="J209" s="95"/>
      <c r="K209" s="95"/>
      <c r="L209" s="95"/>
      <c r="M209" s="27"/>
    </row>
    <row r="210" spans="1:13" ht="52.9" customHeight="1">
      <c r="A210" s="23"/>
      <c r="B210" s="4"/>
      <c r="C210" s="23"/>
      <c r="D210" s="24"/>
      <c r="E210" s="1181"/>
      <c r="F210" s="49" t="s">
        <v>240</v>
      </c>
      <c r="G210" s="49"/>
      <c r="H210" s="1085" t="s">
        <v>1625</v>
      </c>
      <c r="I210" s="95"/>
      <c r="J210" s="95"/>
      <c r="K210" s="95"/>
      <c r="L210" s="95"/>
      <c r="M210" s="27"/>
    </row>
    <row r="211" spans="1:13" ht="41.65" customHeight="1">
      <c r="A211" s="23"/>
      <c r="B211" s="4"/>
      <c r="C211" s="23"/>
      <c r="D211" s="24"/>
      <c r="E211" s="1181"/>
      <c r="F211" s="49" t="s">
        <v>241</v>
      </c>
      <c r="G211" s="49"/>
      <c r="H211" s="1085" t="s">
        <v>1625</v>
      </c>
      <c r="I211" s="95"/>
      <c r="J211" s="95"/>
      <c r="K211" s="95"/>
      <c r="L211" s="95"/>
      <c r="M211" s="27"/>
    </row>
    <row r="212" spans="1:13" ht="30.6" customHeight="1">
      <c r="A212" s="23"/>
      <c r="B212" s="4"/>
      <c r="C212" s="23"/>
      <c r="D212" s="24"/>
      <c r="E212" s="1181"/>
      <c r="F212" s="49" t="s">
        <v>242</v>
      </c>
      <c r="G212" s="49"/>
      <c r="H212" s="1085" t="s">
        <v>1625</v>
      </c>
      <c r="I212" s="95"/>
      <c r="J212" s="95"/>
      <c r="K212" s="95"/>
      <c r="L212" s="95"/>
      <c r="M212" s="27"/>
    </row>
    <row r="213" spans="1:13" ht="31.15" customHeight="1">
      <c r="A213" s="23"/>
      <c r="B213" s="4"/>
      <c r="C213" s="23"/>
      <c r="D213" s="24"/>
      <c r="E213" s="1182"/>
      <c r="F213" s="49" t="s">
        <v>243</v>
      </c>
      <c r="G213" s="49"/>
      <c r="H213" s="1085" t="s">
        <v>1625</v>
      </c>
      <c r="I213" s="95"/>
      <c r="J213" s="95"/>
      <c r="K213" s="95"/>
      <c r="L213" s="95"/>
      <c r="M213" s="27"/>
    </row>
    <row r="214" spans="1:13" ht="36.6" customHeight="1">
      <c r="A214" s="23"/>
      <c r="B214" s="4"/>
      <c r="C214" s="23"/>
      <c r="D214" s="24"/>
      <c r="E214" s="1180" t="s">
        <v>244</v>
      </c>
      <c r="F214" s="60" t="s">
        <v>245</v>
      </c>
      <c r="G214" s="60" t="s">
        <v>246</v>
      </c>
      <c r="H214" s="1074" t="s">
        <v>55</v>
      </c>
      <c r="I214" s="77"/>
      <c r="J214" s="77"/>
      <c r="K214" s="77"/>
      <c r="L214" s="77"/>
      <c r="M214" s="27"/>
    </row>
    <row r="215" spans="1:13" ht="49.15" customHeight="1">
      <c r="A215" s="23"/>
      <c r="B215" s="4"/>
      <c r="C215" s="23"/>
      <c r="D215" s="24"/>
      <c r="E215" s="1181"/>
      <c r="F215" s="62" t="s">
        <v>247</v>
      </c>
      <c r="G215" s="77"/>
      <c r="H215" s="1074" t="s">
        <v>55</v>
      </c>
      <c r="I215" s="77"/>
      <c r="J215" s="77"/>
      <c r="K215" s="77"/>
      <c r="L215" s="77"/>
      <c r="M215" s="27"/>
    </row>
    <row r="216" spans="1:13" ht="54" customHeight="1">
      <c r="A216" s="23"/>
      <c r="B216" s="4"/>
      <c r="C216" s="23"/>
      <c r="D216" s="24"/>
      <c r="E216" s="1182"/>
      <c r="F216" s="60" t="s">
        <v>248</v>
      </c>
      <c r="G216" s="77"/>
      <c r="H216" s="1074" t="s">
        <v>55</v>
      </c>
      <c r="I216" s="77"/>
      <c r="J216" s="77"/>
      <c r="K216" s="77"/>
      <c r="L216" s="77"/>
      <c r="M216" s="27"/>
    </row>
    <row r="217" spans="1:13" ht="42.6" customHeight="1">
      <c r="A217" s="23"/>
      <c r="B217" s="4"/>
      <c r="C217" s="23"/>
      <c r="D217" s="24"/>
      <c r="E217" s="49" t="s">
        <v>249</v>
      </c>
      <c r="F217" s="49" t="s">
        <v>250</v>
      </c>
      <c r="G217" s="49" t="s">
        <v>251</v>
      </c>
      <c r="H217" s="1085" t="s">
        <v>55</v>
      </c>
      <c r="I217" s="95"/>
      <c r="J217" s="95"/>
      <c r="K217" s="95"/>
      <c r="L217" s="95"/>
      <c r="M217" s="27"/>
    </row>
    <row r="218" spans="1:13" ht="45" customHeight="1">
      <c r="A218" s="23"/>
      <c r="B218" s="4"/>
      <c r="C218" s="23"/>
      <c r="D218" s="24"/>
      <c r="E218" s="60" t="s">
        <v>252</v>
      </c>
      <c r="F218" s="60" t="s">
        <v>253</v>
      </c>
      <c r="G218" s="96"/>
      <c r="H218" s="1081" t="s">
        <v>1630</v>
      </c>
      <c r="I218" s="83"/>
      <c r="J218" s="83"/>
      <c r="K218" s="77"/>
      <c r="L218" s="77"/>
      <c r="M218" s="27"/>
    </row>
    <row r="219" spans="1:13" ht="56.65" customHeight="1">
      <c r="A219" s="23"/>
      <c r="B219" s="4"/>
      <c r="C219" s="23"/>
      <c r="D219" s="24"/>
      <c r="E219" s="49" t="s">
        <v>254</v>
      </c>
      <c r="F219" s="49" t="s">
        <v>255</v>
      </c>
      <c r="G219" s="98"/>
      <c r="H219" s="1087" t="s">
        <v>1630</v>
      </c>
      <c r="I219" s="97"/>
      <c r="J219" s="97"/>
      <c r="K219" s="95"/>
      <c r="L219" s="95"/>
      <c r="M219" s="27"/>
    </row>
    <row r="220" spans="1:13" ht="47.65" customHeight="1">
      <c r="A220" s="23"/>
      <c r="B220" s="4"/>
      <c r="C220" s="23"/>
      <c r="D220" s="24"/>
      <c r="E220" s="60" t="s">
        <v>256</v>
      </c>
      <c r="F220" s="60" t="s">
        <v>257</v>
      </c>
      <c r="G220" s="96"/>
      <c r="H220" s="1081" t="s">
        <v>1630</v>
      </c>
      <c r="I220" s="83"/>
      <c r="J220" s="83"/>
      <c r="K220" s="77"/>
      <c r="L220" s="77"/>
      <c r="M220" s="27"/>
    </row>
    <row r="221" spans="1:13" ht="51.6" customHeight="1">
      <c r="A221" s="23"/>
      <c r="B221" s="4"/>
      <c r="C221" s="23"/>
      <c r="D221" s="24"/>
      <c r="E221" s="49" t="s">
        <v>258</v>
      </c>
      <c r="F221" s="49" t="s">
        <v>259</v>
      </c>
      <c r="G221" s="98"/>
      <c r="H221" s="1088" t="s">
        <v>1630</v>
      </c>
      <c r="I221" s="95"/>
      <c r="J221" s="95"/>
      <c r="K221" s="95"/>
      <c r="L221" s="95"/>
      <c r="M221" s="27"/>
    </row>
    <row r="222" spans="1:13" ht="40.9" customHeight="1">
      <c r="A222" s="23"/>
      <c r="B222" s="4"/>
      <c r="C222" s="23"/>
      <c r="D222" s="24"/>
      <c r="E222" s="60" t="s">
        <v>260</v>
      </c>
      <c r="F222" s="60" t="s">
        <v>261</v>
      </c>
      <c r="G222" s="96"/>
      <c r="H222" s="1081" t="s">
        <v>1630</v>
      </c>
      <c r="I222" s="77"/>
      <c r="J222" s="77"/>
      <c r="K222" s="77"/>
      <c r="L222" s="77"/>
      <c r="M222" s="27"/>
    </row>
    <row r="223" spans="1:13" ht="54.6" customHeight="1">
      <c r="A223" s="23"/>
      <c r="B223" s="4"/>
      <c r="C223" s="23"/>
      <c r="D223" s="24"/>
      <c r="E223" s="1192" t="s">
        <v>262</v>
      </c>
      <c r="F223" s="49" t="s">
        <v>263</v>
      </c>
      <c r="G223" s="49" t="s">
        <v>264</v>
      </c>
      <c r="H223" s="1085" t="s">
        <v>205</v>
      </c>
      <c r="I223" s="95"/>
      <c r="J223" s="95"/>
      <c r="K223" s="95"/>
      <c r="L223" s="95"/>
      <c r="M223" s="27"/>
    </row>
    <row r="224" spans="1:13" ht="57" customHeight="1">
      <c r="A224" s="23"/>
      <c r="B224" s="4"/>
      <c r="C224" s="23"/>
      <c r="D224" s="24"/>
      <c r="E224" s="1182"/>
      <c r="F224" s="49" t="s">
        <v>265</v>
      </c>
      <c r="G224" s="49" t="s">
        <v>266</v>
      </c>
      <c r="H224" s="1085" t="s">
        <v>205</v>
      </c>
      <c r="I224" s="95"/>
      <c r="J224" s="95"/>
      <c r="K224" s="95"/>
      <c r="L224" s="95"/>
      <c r="M224" s="27"/>
    </row>
    <row r="225" spans="1:13" ht="46.15" customHeight="1">
      <c r="A225" s="23"/>
      <c r="B225" s="4"/>
      <c r="C225" s="23"/>
      <c r="D225" s="24"/>
      <c r="E225" s="1180" t="s">
        <v>267</v>
      </c>
      <c r="F225" s="60" t="s">
        <v>268</v>
      </c>
      <c r="G225" s="60" t="s">
        <v>269</v>
      </c>
      <c r="H225" s="1081" t="s">
        <v>1629</v>
      </c>
      <c r="I225" s="83"/>
      <c r="J225" s="83"/>
      <c r="K225" s="77"/>
      <c r="L225" s="77"/>
      <c r="M225" s="27"/>
    </row>
    <row r="226" spans="1:13" ht="42" customHeight="1">
      <c r="A226" s="23"/>
      <c r="B226" s="4"/>
      <c r="C226" s="23"/>
      <c r="D226" s="24"/>
      <c r="E226" s="1182"/>
      <c r="F226" s="60" t="s">
        <v>270</v>
      </c>
      <c r="G226" s="60"/>
      <c r="H226" s="1074" t="s">
        <v>1629</v>
      </c>
      <c r="I226" s="77"/>
      <c r="J226" s="77"/>
      <c r="K226" s="77"/>
      <c r="L226" s="77"/>
      <c r="M226" s="27"/>
    </row>
    <row r="227" spans="1:13" ht="23.65" customHeight="1">
      <c r="A227" s="23"/>
      <c r="B227" s="4"/>
      <c r="C227" s="23"/>
      <c r="D227" s="24"/>
      <c r="E227" s="49" t="s">
        <v>271</v>
      </c>
      <c r="F227" s="49" t="s">
        <v>272</v>
      </c>
      <c r="G227" s="49"/>
      <c r="H227" s="1088" t="s">
        <v>1624</v>
      </c>
      <c r="I227" s="95"/>
      <c r="J227" s="95"/>
      <c r="K227" s="95"/>
      <c r="L227" s="95"/>
      <c r="M227" s="27"/>
    </row>
    <row r="228" spans="1:13" ht="43.15" customHeight="1">
      <c r="A228" s="23"/>
      <c r="B228" s="4"/>
      <c r="C228" s="23"/>
      <c r="D228" s="24"/>
      <c r="E228" s="1180" t="s">
        <v>273</v>
      </c>
      <c r="F228" s="60" t="s">
        <v>274</v>
      </c>
      <c r="G228" s="60" t="s">
        <v>275</v>
      </c>
      <c r="H228" s="1074" t="s">
        <v>1628</v>
      </c>
      <c r="I228" s="77"/>
      <c r="J228" s="77"/>
      <c r="K228" s="77"/>
      <c r="L228" s="77"/>
      <c r="M228" s="27"/>
    </row>
    <row r="229" spans="1:13" ht="51.6" customHeight="1">
      <c r="A229" s="23"/>
      <c r="B229" s="4"/>
      <c r="C229" s="23"/>
      <c r="D229" s="24"/>
      <c r="E229" s="1182"/>
      <c r="F229" s="60" t="s">
        <v>276</v>
      </c>
      <c r="G229" s="60"/>
      <c r="H229" s="1074" t="s">
        <v>1628</v>
      </c>
      <c r="I229" s="77"/>
      <c r="J229" s="77"/>
      <c r="K229" s="77"/>
      <c r="L229" s="77"/>
      <c r="M229" s="27"/>
    </row>
    <row r="230" spans="1:13" ht="43.15" customHeight="1">
      <c r="A230" s="23"/>
      <c r="B230" s="4"/>
      <c r="C230" s="23"/>
      <c r="D230" s="24"/>
      <c r="E230" s="1192" t="s">
        <v>277</v>
      </c>
      <c r="F230" s="49" t="s">
        <v>278</v>
      </c>
      <c r="G230" s="49" t="s">
        <v>275</v>
      </c>
      <c r="H230" s="1085" t="s">
        <v>1628</v>
      </c>
      <c r="I230" s="95"/>
      <c r="J230" s="95"/>
      <c r="K230" s="95"/>
      <c r="L230" s="95"/>
      <c r="M230" s="27"/>
    </row>
    <row r="231" spans="1:13" ht="42.6" customHeight="1">
      <c r="A231" s="23"/>
      <c r="B231" s="4"/>
      <c r="C231" s="23"/>
      <c r="D231" s="24"/>
      <c r="E231" s="1181"/>
      <c r="F231" s="49" t="s">
        <v>279</v>
      </c>
      <c r="G231" s="98"/>
      <c r="H231" s="1085" t="s">
        <v>1628</v>
      </c>
      <c r="I231" s="95"/>
      <c r="J231" s="95"/>
      <c r="K231" s="95"/>
      <c r="L231" s="95"/>
      <c r="M231" s="27"/>
    </row>
    <row r="232" spans="1:13" ht="44.65" customHeight="1">
      <c r="A232" s="23"/>
      <c r="B232" s="4"/>
      <c r="C232" s="23"/>
      <c r="D232" s="24"/>
      <c r="E232" s="1182"/>
      <c r="F232" s="49" t="s">
        <v>280</v>
      </c>
      <c r="G232" s="49"/>
      <c r="H232" s="1085" t="s">
        <v>1628</v>
      </c>
      <c r="I232" s="95"/>
      <c r="J232" s="95"/>
      <c r="K232" s="95"/>
      <c r="L232" s="95"/>
      <c r="M232" s="27"/>
    </row>
    <row r="233" spans="1:13" ht="93.6" customHeight="1">
      <c r="A233" s="23"/>
      <c r="B233" s="4"/>
      <c r="C233" s="23"/>
      <c r="D233" s="24"/>
      <c r="E233" s="60" t="s">
        <v>281</v>
      </c>
      <c r="F233" s="60" t="s">
        <v>282</v>
      </c>
      <c r="G233" s="60"/>
      <c r="H233" s="1074" t="s">
        <v>1629</v>
      </c>
      <c r="I233" s="77"/>
      <c r="J233" s="77"/>
      <c r="K233" s="77"/>
      <c r="L233" s="77"/>
      <c r="M233" s="25"/>
    </row>
    <row r="234" spans="1:13" ht="12.75">
      <c r="A234" s="23"/>
      <c r="B234" s="4"/>
      <c r="C234" s="23"/>
      <c r="D234" s="24"/>
      <c r="E234" s="99"/>
      <c r="F234" s="99"/>
      <c r="G234" s="99"/>
      <c r="H234" s="99"/>
      <c r="I234" s="99"/>
      <c r="J234" s="99"/>
      <c r="K234" s="99"/>
      <c r="L234" s="99"/>
      <c r="M234" s="25"/>
    </row>
    <row r="235" spans="1:13">
      <c r="A235" s="23"/>
      <c r="B235" s="20"/>
      <c r="C235" s="23"/>
      <c r="D235" s="24"/>
      <c r="E235" s="1186" t="s">
        <v>2</v>
      </c>
      <c r="F235" s="1108"/>
      <c r="G235" s="1108"/>
      <c r="H235" s="69"/>
      <c r="I235" s="69"/>
      <c r="J235" s="69"/>
      <c r="K235" s="69"/>
      <c r="L235" s="69"/>
      <c r="M235" s="25"/>
    </row>
    <row r="236" spans="1:13" ht="24" customHeight="1">
      <c r="A236" s="23"/>
      <c r="B236" s="22"/>
      <c r="C236" s="23"/>
      <c r="D236" s="24"/>
      <c r="E236" s="65" t="s">
        <v>283</v>
      </c>
      <c r="F236" s="74" t="s">
        <v>284</v>
      </c>
      <c r="G236" s="74" t="s">
        <v>285</v>
      </c>
      <c r="H236" s="1089" t="s">
        <v>1631</v>
      </c>
      <c r="I236" s="74"/>
      <c r="J236" s="75"/>
      <c r="K236" s="75"/>
      <c r="L236" s="75"/>
      <c r="M236" s="25"/>
    </row>
    <row r="237" spans="1:13" ht="12.75">
      <c r="A237" s="23"/>
      <c r="B237" s="4"/>
      <c r="C237" s="23"/>
      <c r="D237" s="24"/>
      <c r="E237" s="99"/>
      <c r="F237" s="99"/>
      <c r="G237" s="99"/>
      <c r="H237" s="99"/>
      <c r="I237" s="99"/>
      <c r="J237" s="99"/>
      <c r="K237" s="99"/>
      <c r="L237" s="99"/>
      <c r="M237" s="25"/>
    </row>
    <row r="238" spans="1:13" ht="12.75">
      <c r="A238" s="23"/>
      <c r="B238" s="4"/>
      <c r="C238" s="23"/>
      <c r="D238" s="24"/>
      <c r="E238" s="1186" t="s">
        <v>286</v>
      </c>
      <c r="F238" s="1108"/>
      <c r="G238" s="1108"/>
      <c r="H238" s="69"/>
      <c r="I238" s="69"/>
      <c r="J238" s="69"/>
      <c r="K238" s="69"/>
      <c r="L238" s="69"/>
      <c r="M238" s="25"/>
    </row>
    <row r="239" spans="1:13" ht="37.9" customHeight="1">
      <c r="A239" s="23"/>
      <c r="B239" s="4"/>
      <c r="C239" s="23"/>
      <c r="D239" s="24"/>
      <c r="E239" s="65" t="s">
        <v>283</v>
      </c>
      <c r="F239" s="74" t="s">
        <v>287</v>
      </c>
      <c r="G239" s="74"/>
      <c r="H239" s="1089" t="s">
        <v>151</v>
      </c>
      <c r="I239" s="75"/>
      <c r="J239" s="75"/>
      <c r="K239" s="75"/>
      <c r="L239" s="75"/>
      <c r="M239" s="25"/>
    </row>
    <row r="240" spans="1:13" ht="12.75">
      <c r="A240" s="23"/>
      <c r="B240" s="4"/>
      <c r="C240" s="23"/>
      <c r="D240" s="24"/>
      <c r="E240" s="100"/>
      <c r="F240" s="100"/>
      <c r="G240" s="100"/>
      <c r="H240" s="100"/>
      <c r="I240" s="100"/>
      <c r="J240" s="100"/>
      <c r="K240" s="100"/>
      <c r="L240" s="100"/>
      <c r="M240" s="25"/>
    </row>
    <row r="241" spans="1:13" ht="12.75">
      <c r="A241" s="23"/>
      <c r="B241" s="64"/>
      <c r="C241" s="23"/>
      <c r="D241" s="24"/>
      <c r="E241" s="1189" t="s">
        <v>288</v>
      </c>
      <c r="F241" s="1190"/>
      <c r="G241" s="1191"/>
      <c r="H241" s="69"/>
      <c r="I241" s="69"/>
      <c r="J241" s="69"/>
      <c r="K241" s="69"/>
      <c r="L241" s="69"/>
      <c r="M241" s="25"/>
    </row>
    <row r="242" spans="1:13" ht="19.149999999999999" customHeight="1">
      <c r="A242" s="23"/>
      <c r="B242" s="4"/>
      <c r="C242" s="23"/>
      <c r="D242" s="24"/>
      <c r="E242" s="49" t="s">
        <v>289</v>
      </c>
      <c r="F242" s="49" t="s">
        <v>290</v>
      </c>
      <c r="G242" s="101"/>
      <c r="H242" s="1090" t="s">
        <v>1623</v>
      </c>
      <c r="I242" s="101"/>
      <c r="J242" s="101"/>
      <c r="K242" s="101"/>
      <c r="L242" s="101"/>
      <c r="M242" s="25"/>
    </row>
    <row r="243" spans="1:13">
      <c r="A243" s="23"/>
      <c r="B243" s="20"/>
      <c r="C243" s="23"/>
      <c r="D243" s="24"/>
      <c r="E243" s="60" t="s">
        <v>291</v>
      </c>
      <c r="F243" s="102" t="s">
        <v>292</v>
      </c>
      <c r="G243" s="77"/>
      <c r="H243" s="1074" t="s">
        <v>1623</v>
      </c>
      <c r="I243" s="77"/>
      <c r="J243" s="77"/>
      <c r="K243" s="77"/>
      <c r="L243" s="77"/>
      <c r="M243" s="25"/>
    </row>
    <row r="244" spans="1:13" ht="22.5">
      <c r="A244" s="23"/>
      <c r="B244" s="4"/>
      <c r="C244" s="23"/>
      <c r="D244" s="24"/>
      <c r="E244" s="49" t="s">
        <v>293</v>
      </c>
      <c r="F244" s="103" t="s">
        <v>294</v>
      </c>
      <c r="G244" s="95"/>
      <c r="H244" s="1085" t="s">
        <v>1629</v>
      </c>
      <c r="I244" s="95"/>
      <c r="J244" s="95"/>
      <c r="K244" s="95"/>
      <c r="L244" s="95"/>
      <c r="M244" s="25"/>
    </row>
    <row r="245" spans="1:13" ht="22.5">
      <c r="A245" s="23"/>
      <c r="B245" s="4"/>
      <c r="C245" s="23"/>
      <c r="D245" s="24"/>
      <c r="E245" s="60" t="s">
        <v>295</v>
      </c>
      <c r="F245" s="102" t="s">
        <v>296</v>
      </c>
      <c r="G245" s="77"/>
      <c r="H245" s="1074" t="s">
        <v>1629</v>
      </c>
      <c r="I245" s="77"/>
      <c r="J245" s="77"/>
      <c r="K245" s="77"/>
      <c r="L245" s="77"/>
      <c r="M245" s="25"/>
    </row>
    <row r="246" spans="1:13" ht="12.75">
      <c r="A246" s="23"/>
      <c r="B246" s="4"/>
      <c r="C246" s="23"/>
      <c r="D246" s="24"/>
      <c r="E246" s="49" t="s">
        <v>297</v>
      </c>
      <c r="F246" s="103" t="s">
        <v>298</v>
      </c>
      <c r="G246" s="95"/>
      <c r="H246" s="1085" t="s">
        <v>1623</v>
      </c>
      <c r="I246" s="95"/>
      <c r="J246" s="95"/>
      <c r="K246" s="95"/>
      <c r="L246" s="95"/>
      <c r="M246" s="25"/>
    </row>
    <row r="247" spans="1:13" ht="12.75">
      <c r="A247" s="23"/>
      <c r="B247" s="4"/>
      <c r="C247" s="23"/>
      <c r="D247" s="24"/>
      <c r="E247" s="60" t="s">
        <v>299</v>
      </c>
      <c r="F247" s="102" t="s">
        <v>300</v>
      </c>
      <c r="G247" s="77"/>
      <c r="H247" s="1074" t="s">
        <v>1628</v>
      </c>
      <c r="I247" s="77"/>
      <c r="J247" s="77"/>
      <c r="K247" s="77"/>
      <c r="L247" s="77"/>
      <c r="M247" s="25"/>
    </row>
    <row r="248" spans="1:13" ht="12.75">
      <c r="A248" s="23"/>
      <c r="B248" s="4"/>
      <c r="C248" s="23"/>
      <c r="D248" s="24"/>
      <c r="E248" s="49" t="s">
        <v>301</v>
      </c>
      <c r="F248" s="103" t="s">
        <v>302</v>
      </c>
      <c r="G248" s="95"/>
      <c r="H248" s="1085" t="s">
        <v>1632</v>
      </c>
      <c r="I248" s="95"/>
      <c r="J248" s="95"/>
      <c r="K248" s="95"/>
      <c r="L248" s="95"/>
      <c r="M248" s="25"/>
    </row>
    <row r="249" spans="1:13" ht="22.5">
      <c r="A249" s="23"/>
      <c r="B249" s="4"/>
      <c r="C249" s="23"/>
      <c r="D249" s="24"/>
      <c r="E249" s="60" t="s">
        <v>303</v>
      </c>
      <c r="F249" s="102" t="s">
        <v>304</v>
      </c>
      <c r="G249" s="77"/>
      <c r="H249" s="1074" t="s">
        <v>1632</v>
      </c>
      <c r="I249" s="77"/>
      <c r="J249" s="77"/>
      <c r="K249" s="77"/>
      <c r="L249" s="77"/>
      <c r="M249" s="25"/>
    </row>
    <row r="250" spans="1:13" ht="12.75">
      <c r="A250" s="23"/>
      <c r="B250" s="4"/>
      <c r="C250" s="23"/>
      <c r="D250" s="24"/>
      <c r="E250" s="49" t="s">
        <v>305</v>
      </c>
      <c r="F250" s="103" t="s">
        <v>306</v>
      </c>
      <c r="G250" s="95"/>
      <c r="H250" s="1085" t="s">
        <v>1623</v>
      </c>
      <c r="I250" s="95"/>
      <c r="J250" s="95"/>
      <c r="K250" s="95"/>
      <c r="L250" s="95"/>
      <c r="M250" s="25"/>
    </row>
    <row r="251" spans="1:13" ht="12.75">
      <c r="A251" s="23"/>
      <c r="B251" s="4"/>
      <c r="C251" s="23"/>
      <c r="D251" s="24"/>
      <c r="E251" s="60" t="s">
        <v>307</v>
      </c>
      <c r="F251" s="102" t="s">
        <v>308</v>
      </c>
      <c r="G251" s="77"/>
      <c r="H251" s="1074" t="s">
        <v>1623</v>
      </c>
      <c r="I251" s="77"/>
      <c r="J251" s="77"/>
      <c r="K251" s="77"/>
      <c r="L251" s="77"/>
      <c r="M251" s="25"/>
    </row>
    <row r="252" spans="1:13" ht="12.75">
      <c r="A252" s="23"/>
      <c r="B252" s="4"/>
      <c r="C252" s="23"/>
      <c r="D252" s="24"/>
      <c r="E252" s="49" t="s">
        <v>309</v>
      </c>
      <c r="F252" s="103" t="s">
        <v>310</v>
      </c>
      <c r="G252" s="95"/>
      <c r="H252" s="1085" t="s">
        <v>1623</v>
      </c>
      <c r="I252" s="95"/>
      <c r="J252" s="95"/>
      <c r="K252" s="95"/>
      <c r="L252" s="95"/>
      <c r="M252" s="25"/>
    </row>
    <row r="253" spans="1:13" ht="12.75">
      <c r="A253" s="23"/>
      <c r="B253" s="4"/>
      <c r="C253" s="23"/>
      <c r="D253" s="24"/>
      <c r="E253" s="60" t="s">
        <v>311</v>
      </c>
      <c r="F253" s="104" t="s">
        <v>312</v>
      </c>
      <c r="G253" s="77"/>
      <c r="H253" s="1074" t="s">
        <v>1624</v>
      </c>
      <c r="I253" s="77"/>
      <c r="J253" s="77"/>
      <c r="K253" s="77"/>
      <c r="L253" s="77"/>
      <c r="M253" s="25"/>
    </row>
    <row r="254" spans="1:13" ht="16.5" customHeight="1">
      <c r="A254" s="23"/>
      <c r="B254" s="19"/>
      <c r="C254" s="23"/>
      <c r="D254" s="24"/>
      <c r="E254" s="49" t="s">
        <v>313</v>
      </c>
      <c r="F254" s="103" t="s">
        <v>314</v>
      </c>
      <c r="G254" s="95"/>
      <c r="H254" s="1085" t="s">
        <v>1632</v>
      </c>
      <c r="I254" s="95"/>
      <c r="J254" s="95"/>
      <c r="K254" s="95"/>
      <c r="L254" s="95"/>
      <c r="M254" s="25"/>
    </row>
    <row r="255" spans="1:13" ht="12.75">
      <c r="A255" s="23"/>
      <c r="B255" s="4"/>
      <c r="C255" s="23"/>
      <c r="D255" s="24"/>
      <c r="E255" s="105" t="s">
        <v>315</v>
      </c>
      <c r="F255" s="105" t="s">
        <v>316</v>
      </c>
      <c r="G255" s="77"/>
      <c r="H255" s="1074" t="s">
        <v>151</v>
      </c>
      <c r="I255" s="77"/>
      <c r="J255" s="77"/>
      <c r="K255" s="77"/>
      <c r="L255" s="77"/>
      <c r="M255" s="25"/>
    </row>
    <row r="256" spans="1:13">
      <c r="A256" s="23"/>
      <c r="B256" s="20"/>
      <c r="C256" s="23"/>
      <c r="D256" s="24"/>
      <c r="E256" s="106" t="s">
        <v>317</v>
      </c>
      <c r="F256" s="106" t="s">
        <v>318</v>
      </c>
      <c r="G256" s="95"/>
      <c r="H256" s="1085" t="s">
        <v>1627</v>
      </c>
      <c r="I256" s="95"/>
      <c r="J256" s="95"/>
      <c r="K256" s="95"/>
      <c r="L256" s="95"/>
      <c r="M256" s="25"/>
    </row>
    <row r="257" spans="1:13" ht="15.75">
      <c r="A257" s="23"/>
      <c r="B257" s="22"/>
      <c r="C257" s="23"/>
      <c r="D257" s="24"/>
      <c r="E257" s="105" t="s">
        <v>319</v>
      </c>
      <c r="F257" s="105" t="s">
        <v>320</v>
      </c>
      <c r="G257" s="77"/>
      <c r="H257" s="1074" t="s">
        <v>151</v>
      </c>
      <c r="I257" s="77"/>
      <c r="J257" s="77"/>
      <c r="K257" s="77"/>
      <c r="L257" s="77"/>
      <c r="M257" s="25"/>
    </row>
    <row r="258" spans="1:13">
      <c r="A258" s="23"/>
      <c r="B258" s="20"/>
      <c r="C258" s="23"/>
      <c r="D258" s="24"/>
      <c r="E258" s="106" t="s">
        <v>321</v>
      </c>
      <c r="F258" s="106" t="s">
        <v>322</v>
      </c>
      <c r="G258" s="95"/>
      <c r="H258" s="1085" t="s">
        <v>1627</v>
      </c>
      <c r="I258" s="95"/>
      <c r="J258" s="95"/>
      <c r="K258" s="95"/>
      <c r="L258" s="95"/>
      <c r="M258" s="25"/>
    </row>
    <row r="259" spans="1:13" ht="15.75">
      <c r="A259" s="23"/>
      <c r="B259" s="22"/>
      <c r="C259" s="23"/>
      <c r="D259" s="24"/>
      <c r="E259" s="105" t="s">
        <v>323</v>
      </c>
      <c r="F259" s="105" t="s">
        <v>324</v>
      </c>
      <c r="G259" s="77"/>
      <c r="H259" s="1074" t="s">
        <v>1628</v>
      </c>
      <c r="I259" s="77"/>
      <c r="J259" s="77"/>
      <c r="K259" s="77"/>
      <c r="L259" s="77"/>
      <c r="M259" s="25"/>
    </row>
    <row r="260" spans="1:13" ht="12.75">
      <c r="A260" s="23"/>
      <c r="B260" s="4"/>
      <c r="C260" s="23"/>
      <c r="D260" s="24"/>
      <c r="E260" s="106" t="s">
        <v>325</v>
      </c>
      <c r="F260" s="106" t="s">
        <v>326</v>
      </c>
      <c r="G260" s="95"/>
      <c r="H260" s="1085" t="s">
        <v>151</v>
      </c>
      <c r="I260" s="95"/>
      <c r="J260" s="95"/>
      <c r="K260" s="95"/>
      <c r="L260" s="95"/>
      <c r="M260" s="25"/>
    </row>
    <row r="261" spans="1:13" ht="12.75">
      <c r="A261" s="23"/>
      <c r="B261" s="4"/>
      <c r="C261" s="23"/>
      <c r="D261" s="24"/>
      <c r="E261" s="105" t="s">
        <v>327</v>
      </c>
      <c r="F261" s="105" t="s">
        <v>328</v>
      </c>
      <c r="G261" s="77"/>
      <c r="H261" s="1074" t="s">
        <v>151</v>
      </c>
      <c r="I261" s="77"/>
      <c r="J261" s="77"/>
      <c r="K261" s="77"/>
      <c r="L261" s="77"/>
      <c r="M261" s="25"/>
    </row>
    <row r="262" spans="1:13" ht="12.75">
      <c r="A262" s="23"/>
      <c r="B262" s="4"/>
      <c r="C262" s="23"/>
      <c r="D262" s="24"/>
      <c r="E262" s="106" t="s">
        <v>329</v>
      </c>
      <c r="F262" s="106" t="s">
        <v>330</v>
      </c>
      <c r="G262" s="95"/>
      <c r="H262" s="1085" t="s">
        <v>167</v>
      </c>
      <c r="I262" s="95"/>
      <c r="J262" s="95"/>
      <c r="K262" s="95"/>
      <c r="L262" s="95"/>
      <c r="M262" s="25"/>
    </row>
    <row r="263" spans="1:13" ht="12.75">
      <c r="A263" s="23"/>
      <c r="B263" s="4"/>
      <c r="C263" s="23"/>
      <c r="D263" s="24"/>
      <c r="E263" s="105" t="s">
        <v>331</v>
      </c>
      <c r="F263" s="105" t="s">
        <v>332</v>
      </c>
      <c r="G263" s="77"/>
      <c r="H263" s="1074" t="s">
        <v>55</v>
      </c>
      <c r="I263" s="77"/>
      <c r="J263" s="77"/>
      <c r="K263" s="77"/>
      <c r="L263" s="77"/>
      <c r="M263" s="25"/>
    </row>
    <row r="264" spans="1:13">
      <c r="A264" s="23"/>
      <c r="B264" s="20"/>
      <c r="C264" s="23"/>
      <c r="D264" s="24"/>
      <c r="E264" s="106" t="s">
        <v>333</v>
      </c>
      <c r="F264" s="106" t="s">
        <v>334</v>
      </c>
      <c r="G264" s="95"/>
      <c r="H264" s="1085" t="s">
        <v>55</v>
      </c>
      <c r="I264" s="95"/>
      <c r="J264" s="95"/>
      <c r="K264" s="95"/>
      <c r="L264" s="95"/>
      <c r="M264" s="25"/>
    </row>
    <row r="265" spans="1:13" ht="15.75">
      <c r="A265" s="23"/>
      <c r="B265" s="22"/>
      <c r="C265" s="23"/>
      <c r="D265" s="24"/>
      <c r="E265" s="105" t="s">
        <v>335</v>
      </c>
      <c r="F265" s="105" t="s">
        <v>336</v>
      </c>
      <c r="G265" s="77"/>
      <c r="H265" s="1074" t="s">
        <v>1630</v>
      </c>
      <c r="I265" s="77"/>
      <c r="J265" s="77"/>
      <c r="K265" s="77"/>
      <c r="L265" s="77"/>
      <c r="M265" s="25"/>
    </row>
    <row r="266" spans="1:13" ht="12.75">
      <c r="A266" s="23"/>
      <c r="B266" s="4"/>
      <c r="C266" s="23"/>
      <c r="D266" s="24"/>
      <c r="E266" s="106" t="s">
        <v>337</v>
      </c>
      <c r="F266" s="106" t="s">
        <v>338</v>
      </c>
      <c r="G266" s="107"/>
      <c r="H266" s="1091" t="s">
        <v>55</v>
      </c>
      <c r="I266" s="108"/>
      <c r="J266" s="108"/>
      <c r="K266" s="108"/>
      <c r="L266" s="108"/>
      <c r="M266" s="25"/>
    </row>
    <row r="267" spans="1:13" ht="22.5">
      <c r="A267" s="23"/>
      <c r="B267" s="4"/>
      <c r="C267" s="23"/>
      <c r="D267" s="24"/>
      <c r="E267" s="105" t="s">
        <v>339</v>
      </c>
      <c r="F267" s="105" t="s">
        <v>340</v>
      </c>
      <c r="G267" s="109"/>
      <c r="H267" s="1083" t="s">
        <v>55</v>
      </c>
      <c r="I267" s="110"/>
      <c r="J267" s="110"/>
      <c r="K267" s="110"/>
      <c r="L267" s="110"/>
      <c r="M267" s="25"/>
    </row>
    <row r="268" spans="1:13" ht="12.75">
      <c r="A268" s="23"/>
      <c r="B268" s="4"/>
      <c r="C268" s="23"/>
      <c r="D268" s="24"/>
      <c r="E268" s="106" t="s">
        <v>341</v>
      </c>
      <c r="F268" s="106" t="s">
        <v>342</v>
      </c>
      <c r="G268" s="111"/>
      <c r="H268" s="1091" t="s">
        <v>55</v>
      </c>
      <c r="I268" s="112"/>
      <c r="J268" s="112"/>
      <c r="K268" s="112"/>
      <c r="L268" s="112"/>
      <c r="M268" s="25"/>
    </row>
    <row r="269" spans="1:13" ht="22.5">
      <c r="A269" s="23"/>
      <c r="B269" s="64"/>
      <c r="C269" s="23"/>
      <c r="D269" s="24"/>
      <c r="E269" s="105" t="s">
        <v>343</v>
      </c>
      <c r="F269" s="105" t="s">
        <v>344</v>
      </c>
      <c r="G269" s="109"/>
      <c r="H269" s="1083" t="s">
        <v>55</v>
      </c>
      <c r="I269" s="110"/>
      <c r="J269" s="110"/>
      <c r="K269" s="110"/>
      <c r="L269" s="110"/>
      <c r="M269" s="25"/>
    </row>
    <row r="270" spans="1:13" ht="12.75">
      <c r="A270" s="23"/>
      <c r="B270" s="4"/>
      <c r="C270" s="23"/>
      <c r="D270" s="24"/>
      <c r="E270" s="106" t="s">
        <v>345</v>
      </c>
      <c r="F270" s="106" t="s">
        <v>346</v>
      </c>
      <c r="G270" s="111"/>
      <c r="H270" s="1091" t="s">
        <v>1628</v>
      </c>
      <c r="I270" s="112"/>
      <c r="J270" s="112"/>
      <c r="K270" s="112"/>
      <c r="L270" s="112"/>
      <c r="M270" s="25"/>
    </row>
    <row r="271" spans="1:13">
      <c r="A271" s="23"/>
      <c r="B271" s="20"/>
      <c r="C271" s="23"/>
      <c r="D271" s="24"/>
      <c r="E271" s="105" t="s">
        <v>347</v>
      </c>
      <c r="F271" s="105" t="s">
        <v>348</v>
      </c>
      <c r="G271" s="109"/>
      <c r="H271" s="1083" t="s">
        <v>1628</v>
      </c>
      <c r="I271" s="110"/>
      <c r="J271" s="110"/>
      <c r="K271" s="110"/>
      <c r="L271" s="110"/>
      <c r="M271" s="25"/>
    </row>
    <row r="272" spans="1:13" ht="15.75">
      <c r="A272" s="23"/>
      <c r="B272" s="22"/>
      <c r="C272" s="23"/>
      <c r="D272" s="24"/>
      <c r="E272" s="106" t="s">
        <v>349</v>
      </c>
      <c r="F272" s="106" t="s">
        <v>350</v>
      </c>
      <c r="G272" s="111"/>
      <c r="H272" s="1091" t="s">
        <v>55</v>
      </c>
      <c r="I272" s="112"/>
      <c r="J272" s="112"/>
      <c r="K272" s="112"/>
      <c r="L272" s="112"/>
      <c r="M272" s="25"/>
    </row>
    <row r="273" spans="1:13" ht="22.5">
      <c r="A273" s="23"/>
      <c r="B273" s="4"/>
      <c r="C273" s="23"/>
      <c r="D273" s="24"/>
      <c r="E273" s="105" t="s">
        <v>351</v>
      </c>
      <c r="F273" s="105" t="s">
        <v>352</v>
      </c>
      <c r="G273" s="77"/>
      <c r="H273" s="1074" t="s">
        <v>205</v>
      </c>
      <c r="I273" s="77"/>
      <c r="J273" s="77"/>
      <c r="K273" s="77"/>
      <c r="L273" s="77"/>
      <c r="M273" s="25"/>
    </row>
    <row r="274" spans="1:13" ht="36.6" customHeight="1">
      <c r="A274" s="23"/>
      <c r="B274" s="4"/>
      <c r="C274" s="23"/>
      <c r="D274" s="24"/>
      <c r="E274" s="106" t="s">
        <v>353</v>
      </c>
      <c r="F274" s="106" t="s">
        <v>354</v>
      </c>
      <c r="G274" s="95"/>
      <c r="H274" s="1091" t="s">
        <v>55</v>
      </c>
      <c r="I274" s="95"/>
      <c r="J274" s="95"/>
      <c r="K274" s="95"/>
      <c r="L274" s="95"/>
      <c r="M274" s="25"/>
    </row>
    <row r="275" spans="1:13" ht="12.75">
      <c r="A275" s="23"/>
      <c r="B275" s="4"/>
      <c r="C275" s="23"/>
      <c r="D275" s="24"/>
      <c r="E275" s="105" t="s">
        <v>355</v>
      </c>
      <c r="F275" s="105" t="s">
        <v>356</v>
      </c>
      <c r="G275" s="77"/>
      <c r="H275" s="1074" t="s">
        <v>1628</v>
      </c>
      <c r="I275" s="77"/>
      <c r="J275" s="77"/>
      <c r="K275" s="77"/>
      <c r="L275" s="77"/>
      <c r="M275" s="25"/>
    </row>
    <row r="276" spans="1:13" ht="12.75">
      <c r="A276" s="23"/>
      <c r="B276" s="4"/>
      <c r="C276" s="23"/>
      <c r="D276" s="24"/>
      <c r="E276" s="106" t="s">
        <v>357</v>
      </c>
      <c r="F276" s="106" t="s">
        <v>358</v>
      </c>
      <c r="G276" s="95"/>
      <c r="H276" s="1085" t="s">
        <v>1628</v>
      </c>
      <c r="I276" s="95"/>
      <c r="J276" s="95"/>
      <c r="K276" s="95"/>
      <c r="L276" s="95"/>
      <c r="M276" s="25"/>
    </row>
    <row r="277" spans="1:13" ht="12.75">
      <c r="A277" s="23"/>
      <c r="B277" s="4"/>
      <c r="C277" s="23"/>
      <c r="D277" s="24"/>
      <c r="E277" s="105" t="s">
        <v>359</v>
      </c>
      <c r="F277" s="105" t="s">
        <v>360</v>
      </c>
      <c r="G277" s="113"/>
      <c r="H277" s="1092" t="s">
        <v>1632</v>
      </c>
      <c r="I277" s="73"/>
      <c r="J277" s="73"/>
      <c r="K277" s="73"/>
      <c r="L277" s="73"/>
      <c r="M277" s="25"/>
    </row>
    <row r="278" spans="1:13" ht="12.75">
      <c r="A278" s="23"/>
      <c r="B278" s="4"/>
      <c r="C278" s="23"/>
      <c r="D278" s="24"/>
      <c r="E278" s="114" t="s">
        <v>361</v>
      </c>
      <c r="F278" s="114" t="s">
        <v>362</v>
      </c>
      <c r="G278" s="78"/>
      <c r="H278" s="1074" t="s">
        <v>1628</v>
      </c>
      <c r="I278" s="78"/>
      <c r="J278" s="78"/>
      <c r="K278" s="78"/>
      <c r="L278" s="78"/>
      <c r="M278" s="25"/>
    </row>
    <row r="279" spans="1:13">
      <c r="A279" s="23"/>
      <c r="B279" s="20"/>
      <c r="C279" s="23"/>
      <c r="D279" s="24"/>
      <c r="E279" s="114" t="s">
        <v>363</v>
      </c>
      <c r="F279" s="114" t="s">
        <v>364</v>
      </c>
      <c r="G279" s="78"/>
      <c r="H279" s="1085" t="s">
        <v>205</v>
      </c>
      <c r="I279" s="78"/>
      <c r="J279" s="78"/>
      <c r="K279" s="78"/>
      <c r="L279" s="78"/>
      <c r="M279" s="27"/>
    </row>
    <row r="280" spans="1:13" ht="15.75">
      <c r="A280" s="23"/>
      <c r="B280" s="22"/>
      <c r="C280" s="23"/>
      <c r="D280" s="24"/>
      <c r="E280" s="25"/>
      <c r="F280" s="25"/>
      <c r="G280" s="25"/>
      <c r="H280" s="81"/>
      <c r="I280" s="81"/>
      <c r="J280" s="81"/>
      <c r="K280" s="81"/>
      <c r="L280" s="81"/>
      <c r="M280" s="27"/>
    </row>
    <row r="281" spans="1:13" ht="12.75">
      <c r="A281" s="23"/>
      <c r="B281" s="4"/>
      <c r="C281" s="23"/>
      <c r="D281" s="24"/>
      <c r="E281" s="25"/>
      <c r="F281" s="25"/>
      <c r="G281" s="25"/>
      <c r="H281" s="81"/>
      <c r="I281" s="81"/>
      <c r="J281" s="81"/>
      <c r="K281" s="81"/>
      <c r="L281" s="81"/>
      <c r="M281" s="27"/>
    </row>
    <row r="282" spans="1:13" ht="12.75">
      <c r="A282" s="23"/>
      <c r="B282" s="18"/>
      <c r="C282" s="23"/>
      <c r="D282" s="24"/>
      <c r="E282" s="25"/>
      <c r="F282" s="25"/>
      <c r="G282" s="25"/>
      <c r="H282" s="81"/>
      <c r="I282" s="81"/>
      <c r="J282" s="81"/>
      <c r="K282" s="81"/>
      <c r="L282" s="81"/>
      <c r="M282" s="27"/>
    </row>
    <row r="283" spans="1:13" ht="12.75">
      <c r="A283" s="23"/>
      <c r="B283" s="4"/>
      <c r="C283" s="23"/>
      <c r="D283" s="24"/>
      <c r="E283" s="25"/>
      <c r="F283" s="25"/>
      <c r="G283" s="25"/>
      <c r="H283" s="81"/>
      <c r="I283" s="81"/>
      <c r="J283" s="81"/>
      <c r="K283" s="81"/>
      <c r="L283" s="81"/>
      <c r="M283" s="27"/>
    </row>
    <row r="284" spans="1:13" ht="15.75">
      <c r="A284" s="23"/>
      <c r="B284" s="19"/>
      <c r="C284" s="23"/>
      <c r="D284" s="24"/>
      <c r="E284" s="25"/>
      <c r="F284" s="25"/>
      <c r="G284" s="25"/>
      <c r="H284" s="81"/>
      <c r="I284" s="81"/>
      <c r="J284" s="81"/>
      <c r="K284" s="81"/>
      <c r="L284" s="81"/>
      <c r="M284" s="27"/>
    </row>
    <row r="285" spans="1:13" ht="12.75">
      <c r="A285" s="23"/>
      <c r="B285" s="4"/>
      <c r="C285" s="23"/>
      <c r="D285" s="24"/>
      <c r="E285" s="25"/>
      <c r="F285" s="25"/>
      <c r="G285" s="25"/>
      <c r="H285" s="81"/>
      <c r="I285" s="81"/>
      <c r="J285" s="81"/>
      <c r="K285" s="81"/>
      <c r="L285" s="81"/>
      <c r="M285" s="27"/>
    </row>
    <row r="286" spans="1:13">
      <c r="A286" s="23"/>
      <c r="B286" s="20"/>
      <c r="C286" s="23"/>
      <c r="D286" s="24"/>
      <c r="E286" s="25"/>
      <c r="F286" s="25"/>
      <c r="G286" s="25"/>
      <c r="H286" s="81"/>
      <c r="I286" s="81"/>
      <c r="J286" s="81"/>
      <c r="K286" s="81"/>
      <c r="L286" s="81"/>
      <c r="M286" s="27"/>
    </row>
    <row r="287" spans="1:13" ht="15.75">
      <c r="A287" s="23"/>
      <c r="B287" s="22"/>
      <c r="C287" s="23"/>
      <c r="D287" s="24"/>
      <c r="E287" s="25"/>
      <c r="F287" s="25"/>
      <c r="G287" s="25"/>
      <c r="H287" s="81"/>
      <c r="I287" s="81"/>
      <c r="J287" s="81"/>
      <c r="K287" s="81"/>
      <c r="L287" s="81"/>
      <c r="M287" s="27"/>
    </row>
    <row r="288" spans="1:13" ht="12.75">
      <c r="A288" s="23"/>
      <c r="B288" s="4"/>
      <c r="C288" s="23"/>
      <c r="D288" s="24"/>
      <c r="E288" s="25"/>
      <c r="F288" s="25"/>
      <c r="G288" s="25"/>
      <c r="H288" s="81"/>
      <c r="I288" s="81"/>
      <c r="J288" s="81"/>
      <c r="K288" s="81"/>
      <c r="L288" s="81"/>
      <c r="M288" s="27"/>
    </row>
    <row r="289" spans="1:13">
      <c r="A289" s="23"/>
      <c r="B289" s="20"/>
      <c r="C289" s="23"/>
      <c r="D289" s="24"/>
      <c r="E289" s="25"/>
      <c r="F289" s="25"/>
      <c r="G289" s="25"/>
      <c r="H289" s="81"/>
      <c r="I289" s="81"/>
      <c r="J289" s="81"/>
      <c r="K289" s="81"/>
      <c r="L289" s="81"/>
      <c r="M289" s="27"/>
    </row>
    <row r="290" spans="1:13" ht="15.75">
      <c r="A290" s="23"/>
      <c r="B290" s="22"/>
      <c r="C290" s="23"/>
      <c r="D290" s="24"/>
      <c r="E290" s="25"/>
      <c r="F290" s="25"/>
      <c r="G290" s="25"/>
      <c r="H290" s="81"/>
      <c r="I290" s="81"/>
      <c r="J290" s="81"/>
      <c r="K290" s="81"/>
      <c r="L290" s="81"/>
      <c r="M290" s="27"/>
    </row>
    <row r="291" spans="1:13" ht="12.75">
      <c r="A291" s="23"/>
      <c r="B291" s="4"/>
      <c r="C291" s="23"/>
      <c r="D291" s="24"/>
      <c r="E291" s="25"/>
      <c r="F291" s="25"/>
      <c r="G291" s="25"/>
      <c r="H291" s="81"/>
      <c r="I291" s="81"/>
      <c r="J291" s="81"/>
      <c r="K291" s="81"/>
      <c r="L291" s="81"/>
      <c r="M291" s="27"/>
    </row>
    <row r="292" spans="1:13" ht="12.75">
      <c r="A292" s="23"/>
      <c r="B292" s="4"/>
      <c r="C292" s="23"/>
      <c r="D292" s="24"/>
      <c r="E292" s="25"/>
      <c r="F292" s="25"/>
      <c r="G292" s="25"/>
      <c r="H292" s="81"/>
      <c r="I292" s="81"/>
      <c r="J292" s="81"/>
      <c r="K292" s="81"/>
      <c r="L292" s="81"/>
      <c r="M292" s="27"/>
    </row>
    <row r="293" spans="1:13" ht="12.75">
      <c r="A293" s="23"/>
      <c r="B293" s="4"/>
      <c r="C293" s="23"/>
      <c r="D293" s="24"/>
      <c r="E293" s="25"/>
      <c r="F293" s="25"/>
      <c r="G293" s="25"/>
      <c r="H293" s="81"/>
      <c r="I293" s="81"/>
      <c r="J293" s="81"/>
      <c r="K293" s="81"/>
      <c r="L293" s="81"/>
      <c r="M293" s="27"/>
    </row>
    <row r="294" spans="1:13" ht="12.75">
      <c r="A294" s="23"/>
      <c r="B294" s="4"/>
      <c r="C294" s="23"/>
      <c r="D294" s="24"/>
      <c r="E294" s="25"/>
      <c r="F294" s="25"/>
      <c r="G294" s="25"/>
      <c r="H294" s="81"/>
      <c r="I294" s="81"/>
      <c r="J294" s="81"/>
      <c r="K294" s="81"/>
      <c r="L294" s="81"/>
      <c r="M294" s="27"/>
    </row>
    <row r="295" spans="1:13" ht="12.75">
      <c r="A295" s="23"/>
      <c r="B295" s="4"/>
      <c r="C295" s="23"/>
      <c r="D295" s="24"/>
      <c r="E295" s="25"/>
      <c r="F295" s="25"/>
      <c r="G295" s="25"/>
      <c r="H295" s="81"/>
      <c r="I295" s="81"/>
      <c r="J295" s="81"/>
      <c r="K295" s="81"/>
      <c r="L295" s="81"/>
      <c r="M295" s="27"/>
    </row>
    <row r="296" spans="1:13">
      <c r="A296" s="23"/>
      <c r="B296" s="20"/>
      <c r="C296" s="23"/>
      <c r="D296" s="24"/>
      <c r="E296" s="25"/>
      <c r="F296" s="25"/>
      <c r="G296" s="25"/>
      <c r="H296" s="81"/>
      <c r="I296" s="81"/>
      <c r="J296" s="81"/>
      <c r="K296" s="81"/>
      <c r="L296" s="81"/>
      <c r="M296" s="27"/>
    </row>
    <row r="297" spans="1:13" ht="15.75">
      <c r="A297" s="23"/>
      <c r="B297" s="22"/>
      <c r="C297" s="23"/>
      <c r="D297" s="24"/>
      <c r="E297" s="25"/>
      <c r="F297" s="25"/>
      <c r="G297" s="25"/>
      <c r="H297" s="81"/>
      <c r="I297" s="81"/>
      <c r="J297" s="81"/>
      <c r="K297" s="81"/>
      <c r="L297" s="81"/>
      <c r="M297" s="27"/>
    </row>
  </sheetData>
  <sheetProtection sheet="1" objects="1" scenarios="1"/>
  <mergeCells count="100">
    <mergeCell ref="K21:K42"/>
    <mergeCell ref="L21:L42"/>
    <mergeCell ref="K13:K14"/>
    <mergeCell ref="L13:L14"/>
    <mergeCell ref="E17:E18"/>
    <mergeCell ref="F17:F18"/>
    <mergeCell ref="G17:H17"/>
    <mergeCell ref="I17:K17"/>
    <mergeCell ref="L17:L18"/>
    <mergeCell ref="E13:E14"/>
    <mergeCell ref="F13:G14"/>
    <mergeCell ref="H13:H14"/>
    <mergeCell ref="I13:I14"/>
    <mergeCell ref="J13:J14"/>
    <mergeCell ref="H43:H47"/>
    <mergeCell ref="I43:I47"/>
    <mergeCell ref="J43:J47"/>
    <mergeCell ref="H21:H42"/>
    <mergeCell ref="I21:I42"/>
    <mergeCell ref="J21:J42"/>
    <mergeCell ref="K43:K47"/>
    <mergeCell ref="L43:L47"/>
    <mergeCell ref="F49:F57"/>
    <mergeCell ref="G49:G57"/>
    <mergeCell ref="J59:J60"/>
    <mergeCell ref="H49:H57"/>
    <mergeCell ref="I49:I57"/>
    <mergeCell ref="J49:J57"/>
    <mergeCell ref="K49:K57"/>
    <mergeCell ref="L49:L57"/>
    <mergeCell ref="K59:K60"/>
    <mergeCell ref="L59:L60"/>
    <mergeCell ref="G59:G60"/>
    <mergeCell ref="I59:I60"/>
    <mergeCell ref="F43:F47"/>
    <mergeCell ref="G43:G47"/>
    <mergeCell ref="F59:F60"/>
    <mergeCell ref="J67:J68"/>
    <mergeCell ref="K67:K68"/>
    <mergeCell ref="L67:L68"/>
    <mergeCell ref="J69:J81"/>
    <mergeCell ref="K69:K81"/>
    <mergeCell ref="L69:L81"/>
    <mergeCell ref="G66:G68"/>
    <mergeCell ref="I67:I68"/>
    <mergeCell ref="F67:F68"/>
    <mergeCell ref="F69:F81"/>
    <mergeCell ref="G69:G81"/>
    <mergeCell ref="I69:I81"/>
    <mergeCell ref="E155:E162"/>
    <mergeCell ref="E130:G130"/>
    <mergeCell ref="E133:G133"/>
    <mergeCell ref="E2:F2"/>
    <mergeCell ref="E4:E7"/>
    <mergeCell ref="F4:H7"/>
    <mergeCell ref="E9:E10"/>
    <mergeCell ref="F9:I10"/>
    <mergeCell ref="E11:E12"/>
    <mergeCell ref="G107:G120"/>
    <mergeCell ref="E21:E129"/>
    <mergeCell ref="F107:F120"/>
    <mergeCell ref="E131:E132"/>
    <mergeCell ref="F11:G12"/>
    <mergeCell ref="F21:F42"/>
    <mergeCell ref="G21:G42"/>
    <mergeCell ref="E164:E168"/>
    <mergeCell ref="E169:E173"/>
    <mergeCell ref="E174:E180"/>
    <mergeCell ref="E181:E182"/>
    <mergeCell ref="E184:E185"/>
    <mergeCell ref="E183:L183"/>
    <mergeCell ref="E187:E188"/>
    <mergeCell ref="E225:E226"/>
    <mergeCell ref="E228:E229"/>
    <mergeCell ref="E230:E232"/>
    <mergeCell ref="E235:G235"/>
    <mergeCell ref="E238:G238"/>
    <mergeCell ref="E241:G241"/>
    <mergeCell ref="E190:E192"/>
    <mergeCell ref="E194:E197"/>
    <mergeCell ref="E198:E199"/>
    <mergeCell ref="E200:E202"/>
    <mergeCell ref="E204:E213"/>
    <mergeCell ref="E214:E216"/>
    <mergeCell ref="E223:E224"/>
    <mergeCell ref="F84:F103"/>
    <mergeCell ref="G84:G103"/>
    <mergeCell ref="J84:J103"/>
    <mergeCell ref="K84:K103"/>
    <mergeCell ref="L84:L103"/>
    <mergeCell ref="I84:I103"/>
    <mergeCell ref="I107:I120"/>
    <mergeCell ref="J107:J120"/>
    <mergeCell ref="K107:K120"/>
    <mergeCell ref="L107:L120"/>
    <mergeCell ref="E150:L150"/>
    <mergeCell ref="E135:E137"/>
    <mergeCell ref="E138:E142"/>
    <mergeCell ref="E145:E146"/>
    <mergeCell ref="E147:F147"/>
  </mergeCells>
  <hyperlinks>
    <hyperlink ref="B3" location="Materialidad!A1" display="Materialidad" xr:uid="{00000000-0004-0000-0100-000000000000}"/>
    <hyperlink ref="B6" location="'Compromisos 2030'!A1" display="Compromisos 2030" xr:uid="{00000000-0004-0000-0100-000001000000}"/>
    <hyperlink ref="H262" location="'Energía'!E163" display="aba &quot;Energia&quot;." xr:uid="{00000000-0004-0000-0100-000099000000}"/>
    <hyperlink ref="H224" location="'Impacto Social'!E198" display="aba &quot;Impacto Social&quot;." xr:uid="{00000000-0004-0000-0100-000079000000}"/>
    <hyperlink ref="H188" location="'Impacto Social'!E3" display="aba &quot;Impacto Social&quot;." xr:uid="{00000000-0004-0000-0100-000057000000}"/>
    <hyperlink ref="H187" location="'Impacto Social'!E3" display="aba &quot;Impacto Social&quot;." xr:uid="{00000000-0004-0000-0100-000056000000}"/>
    <hyperlink ref="H182" location="'Recursos Hídricos'!E69" display="aba &quot;Recursos Hídricos&quot;." xr:uid="{00000000-0004-0000-0100-000053000000}"/>
    <hyperlink ref="H181" location="'Recursos Hídricos'!E86" display="aba &quot;Recursos Hídricos&quot;." xr:uid="{00000000-0004-0000-0100-000052000000}"/>
    <hyperlink ref="H173" location="'Recursos Hídricos'!E148" display="aba &quot;Recursos Hídricos&quot;." xr:uid="{00000000-0004-0000-0100-00004A000000}"/>
    <hyperlink ref="H172" location="'Recursos Hídricos'!E125" display="aba &quot;Recursos Hídricos&quot;." xr:uid="{00000000-0004-0000-0100-000049000000}"/>
    <hyperlink ref="H171" location="'Recursos Hídricos'!E101" display="aba &quot;Recursos Hídricos&quot;." xr:uid="{00000000-0004-0000-0100-000048000000}"/>
    <hyperlink ref="H170" location="'Recursos Hídricos'!E53" display="aba &quot;Recursos Hídricos&quot;." xr:uid="{00000000-0004-0000-0100-000047000000}"/>
    <hyperlink ref="H169" location="'Recursos Hídricos'!E2" display="aba &quot;Recursos Hídricos&quot;." xr:uid="{00000000-0004-0000-0100-000046000000}"/>
    <hyperlink ref="H168" location="'Energía'!E151" display="aba &quot;Energia&quot;." xr:uid="{00000000-0004-0000-0100-000045000000}"/>
    <hyperlink ref="H167" location="'Energía'!E140" display="aba &quot;Energia&quot;." xr:uid="{00000000-0004-0000-0100-000044000000}"/>
    <hyperlink ref="H166" location="'Energía'!E94" display="aba &quot;Energia&quot;." xr:uid="{00000000-0004-0000-0100-000043000000}"/>
    <hyperlink ref="H165" location="'Energía'!E76" display="aba &quot;Energia&quot;." xr:uid="{00000000-0004-0000-0100-000042000000}"/>
    <hyperlink ref="H164" location="'Energía'!E2" display="aba &quot;Energia&quot;." xr:uid="{00000000-0004-0000-0100-000041000000}"/>
    <hyperlink ref="H157" location="'Biodiversidad y Clima'!E286" display="aba &quot;Biodiversidad y Clima&quot;." xr:uid="{00000000-0004-0000-0100-00003A000000}"/>
    <hyperlink ref="H142" location="Residuos!E162" display="aba &quot;Resíduos&quot;." xr:uid="{00000000-0004-0000-0100-00002F000000}"/>
    <hyperlink ref="H141" location="Residuos!E105" display="aba &quot;Resíduos&quot;." xr:uid="{00000000-0004-0000-0100-00002E000000}"/>
    <hyperlink ref="H140" location="Residuos!E78" display="aba &quot;Resíduos&quot;." xr:uid="{00000000-0004-0000-0100-00002D000000}"/>
    <hyperlink ref="H139" location="Residuos!E16" display="aba &quot;Resíduos&quot;." xr:uid="{00000000-0004-0000-0100-00002C000000}"/>
    <hyperlink ref="H58" location="'Verificación Externa'!E2" display="aba &quot;Verificación Externa&quot;." xr:uid="{EF069DC1-6169-4922-92B8-6B99FB93B12E}"/>
    <hyperlink ref="H61" location="'Personas Colaboradoras'!E4" display="aba &quot;Personas Colaboradoras&quot;." xr:uid="{A951AFE3-BB8A-4B33-88B9-BD687CB4EA60}"/>
    <hyperlink ref="H62" location="'Personas Colaboradoras'!E121" display="aba &quot;Personas Colaboradoras&quot;." xr:uid="{EB5299B9-8DDF-4058-BB68-4F78694535D7}"/>
    <hyperlink ref="H63" location="'Gobernanza Corporativa'!E74" display="aba &quot;Gobernanza Corporativa&quot;." xr:uid="{6FA33B58-191E-49A4-AC83-CA15735CE4F7}"/>
    <hyperlink ref="H64" location="'Gobernanza Corporativa'!E2" display="aba &quot;Gobernanza Corporativa&quot;." xr:uid="{BEFE01BF-6CDA-4661-A280-BF80D16D8D17}"/>
    <hyperlink ref="H65" location="'Gobernanza Corporativa'!E2" display="aba &quot;Gobernanza Corporativa&quot;." xr:uid="{7AA5D8B3-1B0B-4E1E-B25E-3E5D4BE0C64C}"/>
    <hyperlink ref="H82" location="'Gobernanza Corporativa'!E228" display="aba &quot;Gobernanza Corporativa&quot;." xr:uid="{82A2B039-B6BE-4EF0-B16F-5257FF433BA8}"/>
    <hyperlink ref="H83" location="'Gobernanza Corporativa'!E100" display="aba &quot;Gobernanza Corporativa&quot;." xr:uid="{DDA866F0-7F27-47CF-9DCD-86D79C944537}"/>
    <hyperlink ref="H104" location="'Gobernanza Corporativa'!E23" display="aba &quot;Gobernanza Corporativa&quot;." xr:uid="{EB56CF41-6FA9-4165-B592-B0FF2C338A5C}"/>
    <hyperlink ref="H105" location="'Gobernanza Corporativa'!E331" display="aba &quot;Gobernanza Corporativa&quot;." xr:uid="{8DE34A47-B174-41CE-B28E-15F018280831}"/>
    <hyperlink ref="H106" location="'Gobernanza Corporativa'!E331" display="aba &quot;Gobernanza Corporativa&quot;." xr:uid="{F4A4DE6E-45FD-462B-A4C2-B88B8084B622}"/>
    <hyperlink ref="H124" location="'Gobernanza Corporativa'!E296" display="aba &quot;Gobernanza Corporativa&quot;." xr:uid="{2FA223CF-6AB1-42E2-99F7-EB7B6925F7C7}"/>
    <hyperlink ref="H123" location="'Gobernanza Corporativa'!E262" display="aba &quot;Gobernanza Corporativa&quot;." xr:uid="{8F7ECE2F-EE74-4920-915A-61DE345E5A45}"/>
    <hyperlink ref="H122" location="'Gobernanza Corporativa'!E262" display="aba &quot;Gobernanza Corporativa&quot;." xr:uid="{F5E7AC87-7478-4080-BAD7-624E88D5B09C}"/>
    <hyperlink ref="H125" location="'Gobernanza Corporativa'!E296" display="aba &quot;Gobernanza Corporativa&quot;." xr:uid="{20E538C5-44F8-45AB-BB96-4E5BCABDCFA6}"/>
    <hyperlink ref="H126" location="'Reputación, Gobierno y Compromi'!E66" display="aba &quot;Reputación, Gobierno y Compromiso&quot;." xr:uid="{E7354D60-7187-4979-B9AF-339CA9AAB35D}"/>
    <hyperlink ref="H127" location="'Reputación, Gobierno y Compromi'!E136" display="aba &quot;Reputación, Gobierno y Compromiso&quot;." xr:uid="{63EDED7C-C1CF-4351-9375-E02F146D36C2}"/>
    <hyperlink ref="H128" location="'Reputación, Gobierno y Compromi'!E2" display="aba &quot;Reputación, Gobierno y Compromiso&quot;." xr:uid="{381D7EBB-3B44-4754-9047-1DA9911DAD93}"/>
    <hyperlink ref="H129" location="'Salud, Seguridad y Bienestar'!E235" display="aba &quot;Salud, Seguridad y Bienestar&quot;." xr:uid="{0EA8CCE7-40C1-45F6-959A-D5076A9E2BDA}"/>
    <hyperlink ref="H131" location="Materialidad!F93" display="aba &quot;Materialidad&quot;." xr:uid="{75C9D350-2728-4BB0-A7FF-A7406EA69E2A}"/>
    <hyperlink ref="H132" location="Materialidad!E2" display="aba &quot;Materialidad&quot;." xr:uid="{27694C38-DF4B-4E85-9E43-23A23FAF6CE0}"/>
    <hyperlink ref="H134" location="Materialidad!E2" display="aba &quot;Materialidad&quot;." xr:uid="{95F59106-ED34-4D10-B377-53C1F9C309B9}"/>
    <hyperlink ref="H135" location="'Circularidad y Ecodiseño'!E2" display="aba &quot;Circularidad y Ecodiseño&quot;." xr:uid="{622DA3C2-CD7A-43A5-88BE-EE0EE67DDD81}"/>
    <hyperlink ref="H136" location="'Circularidad y Ecodiseño'!E36" display="aba &quot;Circularidad y Ecodiseño&quot;." xr:uid="{DAF993DD-938C-4A4B-AA6B-352B040C740B}"/>
    <hyperlink ref="H137" location="'Circularidad y Ecodiseño'!E84" display="aba &quot;Circularidad y Ecodiseño&quot;." xr:uid="{09663B21-B433-4FC3-8C0B-5CE3C02DD8CA}"/>
    <hyperlink ref="H138" location="Residuos!E1" display="aba &quot;Resíduos&quot;." xr:uid="{75073A87-1D97-46A5-A5A0-08E99DAA6CF9}"/>
    <hyperlink ref="H143" location="'Experiencia del Cliente'!E240" display="aba &quot;Experiencia del Cliente&quot;." xr:uid="{57882AD2-4F82-4C4D-8E47-074009AA422C}"/>
    <hyperlink ref="H144" location="'Circularidad y Ecodiseño'!E71" display="aba &quot;Circularidad y Ecodiseño&quot;." xr:uid="{428872D7-6897-4FDA-B83D-471121416446}"/>
    <hyperlink ref="H145" location="'Circularidad y Ecodiseño'!E106" display="aba &quot;Circularidad y Ecodiseño&quot;." xr:uid="{420C378D-947D-42FA-A31C-E292E02D886E}"/>
    <hyperlink ref="H146" location="'Circularidad y Ecodiseño'!E126" display="aba &quot;Circularidad y Ecodiseño&quot;." xr:uid="{E8AC8B2B-C1EA-4F10-9EC6-EF5DB340B8EC}"/>
    <hyperlink ref="H149" location="'Experiencia del Cliente'!E110" display="aba &quot;Experiencia del Cliente&quot;." xr:uid="{0026971F-56EB-4D1E-9FF2-D3C5C9F5E7D4}"/>
    <hyperlink ref="H148" location="Materialidad!E2" display="aba &quot;Materialidad&quot;." xr:uid="{DD084FFB-B26D-4EC9-B212-CB075C9AF5A5}"/>
    <hyperlink ref="H151" location="Materialidad!E2" display="aba &quot;Materialidad&quot;." xr:uid="{C2018E5B-195F-4407-9ECA-B9D7F551823F}"/>
    <hyperlink ref="H154" location="Materialidad!E2" display="aba &quot;Materialidad&quot;." xr:uid="{4A0A1517-185E-4C39-8364-099C189AE897}"/>
    <hyperlink ref="H155" location="'Biodiversidad y Clima'!E227" display="aba &quot;Biodiversidad y Clima&quot;." xr:uid="{FEAC57B7-4F06-4019-AC42-6491B874FB08}"/>
    <hyperlink ref="H156" location="'Biodiversidad y Clima'!E250" display="aba &quot;Biodiversidad y Clima&quot;." xr:uid="{87A08D75-E882-4CA1-BDD9-33E55B875E43}"/>
    <hyperlink ref="H158" location="'Biodiversidad y Clima'!E298" display="aba &quot;Biodiversidad y Clima&quot;." xr:uid="{78D3CF20-99DA-4990-8644-E88688D3ABC4}"/>
    <hyperlink ref="H159" location="'Biodiversidad y Clima'!E306" display="aba &quot;Biodiversidad y Clima&quot;." xr:uid="{7755FF9A-53AA-4219-B907-6B703FFA0532}"/>
    <hyperlink ref="H160" location="'Biodiversidad y Clima'!E306" display="aba &quot;Biodiversidad y Clima&quot;." xr:uid="{C9DBCAE7-DDCE-412D-A5AB-169093463FF5}"/>
    <hyperlink ref="H161" location="'Biodiversidad y Clima'!E306" display="aba &quot;Biodiversidad y Clima&quot;." xr:uid="{89A59A38-D2A6-4F9F-8F82-B8F59E88D2E0}"/>
    <hyperlink ref="H162" location="'Biodiversidad y Clima'!E306" display="aba &quot;Biodiversidad y Clima&quot;." xr:uid="{D331D2FD-347C-4707-A1AA-A4A726EE6CF3}"/>
    <hyperlink ref="H163" location="'Gobernanza Corporativa'!E162" display="aba &quot;Gobernanza Corporativa&quot;." xr:uid="{0B62C4E4-4119-416A-A878-6E121C88DD20}"/>
    <hyperlink ref="H174" location="'Biodiversidad y Clima'!E384" display="aba &quot;Biodiversidad y Clima&quot;." xr:uid="{4A45EE8D-C83A-425A-B000-7C5667A06A73}"/>
    <hyperlink ref="H175" location="'Biodiversidad y Clima'!E384" display="aba &quot;Biodiversidad y Clima&quot;." xr:uid="{AEE56AC3-36C5-42F1-9BD2-91C8FB3A9CEB}"/>
    <hyperlink ref="H176" location="'Biodiversidad y Clima'!E384" display="aba &quot;Biodiversidad y Clima&quot;." xr:uid="{80EF1A54-52AD-4341-9D62-DD5941E2A122}"/>
    <hyperlink ref="H177" location="'Biodiversidad y Clima'!E439" display="aba &quot;Biodiversidad y Clima&quot;." xr:uid="{618D5E41-A407-4A5B-8567-008CEC14C9CD}"/>
    <hyperlink ref="H178" location="'Biodiversidad y Clima'!E458" display="aba &quot;Biodiversidad y Clima&quot;." xr:uid="{7013EC46-3B7E-4F96-9E4E-AB15E7E7B47D}"/>
    <hyperlink ref="H179" location="'Biodiversidad y Clima'!E485" display="aba &quot;Biodiversidad y Clima&quot;." xr:uid="{85B1B56D-F4BF-4198-9F9C-FEDD1BE05751}"/>
    <hyperlink ref="H180" location="'Biodiversidad y Clima'!E510" display="aba &quot;Biodiversidad y Clima&quot;." xr:uid="{F47085EE-349A-46BF-BD99-8A295FF76D71}"/>
    <hyperlink ref="H184" location="'Personas Colaboradoras'!E678" display="aba &quot;Personas Colaboradoras&quot;." xr:uid="{B6C4A739-C5FC-43E2-B29C-BC71EA618303}"/>
    <hyperlink ref="H186" location="'Personas Colaboradoras'!E436" display="aba &quot;Personas Colaboradoras&quot;." xr:uid="{5D2B3668-155F-44BC-8A74-07D06EDBD9CE}"/>
    <hyperlink ref="H189" location="'Cadena de Valor'!E188" display="aba &quot;Cadena de Valor&quot;." xr:uid="{BEE04FB7-C9B1-4582-9E2F-100D1471B159}"/>
    <hyperlink ref="H190" location="'Gobernanza Corporativa'!E208" display="aba &quot;Gobernanza Corporativa&quot;." xr:uid="{2701FA42-3AB4-4054-ABA4-7073E31B9444}"/>
    <hyperlink ref="H192" location="'Gobernanza Corporativa'!E208" display="aba &quot;Gobernanza Corporativa&quot;." xr:uid="{98B27D8E-32A6-46AF-9368-A1E127DCCC53}"/>
    <hyperlink ref="H193" location="'Reputación, Gobierno y Compromi'!E66" display="aba &quot;Reputación, Gobierno y Compromiso&quot;." xr:uid="{138D8512-1061-4519-AF2F-9C0C90F704FC}"/>
    <hyperlink ref="H194" location="'Reputación, Gobierno y Compromi'!E180" display="aba &quot;Reputación, Gobierno y Compromiso&quot;." xr:uid="{5A75FB40-55C2-4BDE-8DFD-03EC7FC8ED94}"/>
    <hyperlink ref="H195" location="'Reputación, Gobierno y Compromi'!E180" display="aba &quot;Reputación, Gobierno y Compromiso&quot;." xr:uid="{B4715F6E-5745-4A7F-905B-63E84AA2B672}"/>
    <hyperlink ref="H196" location="'Reputación, Gobierno y Compromi'!E180" display="aba &quot;Reputación, Gobierno y Compromiso&quot;." xr:uid="{CF01FFA5-A143-4D84-9D74-A6349DA7DA1C}"/>
    <hyperlink ref="H198" location="'Cadena de Valor'!E2" display="aba &quot;Cadena de Valor&quot;." xr:uid="{4001C062-EA81-4ADE-9395-78705D799D49}"/>
    <hyperlink ref="H199" location="'Cadena de Valor'!E67" display="aba &quot;Cadena de Valor&quot;." xr:uid="{5ECFE9AE-73B5-4D3F-BA9A-EB5C09F3414B}"/>
    <hyperlink ref="H201" location="'Personas Colaboradoras'!E636" display="aba &quot;Personas Colaboradoras&quot;." xr:uid="{83133DD3-C442-4D50-8CA8-7C0A1204F5FB}"/>
    <hyperlink ref="H200" location="'Personas Colaboradoras'!E313" display="aba &quot;Personas Colaboradoras&quot;." xr:uid="{546CF8CE-5BCF-47F3-8D07-49358800AC76}"/>
    <hyperlink ref="H202" location="'Personas Colaboradoras'!E657" display="aba &quot;Personas Colaboradoras&quot;." xr:uid="{F849A566-A462-4AD5-B087-2E19B39661E6}"/>
    <hyperlink ref="H204" location="'Salud, Seguridad y Bienestar'!E2" display="aba &quot;Salud, Seguridad y Bienestar&quot;." xr:uid="{8DE7F560-9029-436A-8D65-6AFF45DEC440}"/>
    <hyperlink ref="H205" location="'Salud, Seguridad y Bienestar'!E2" display="aba &quot;Salud, Seguridad y Bienestar&quot;." xr:uid="{185AD2A4-2B4C-48B4-8FD4-EA990401D750}"/>
    <hyperlink ref="H206" location="'Salud, Seguridad y Bienestar'!E190" display="aba &quot;Salud, Seguridad y Bienestar&quot;." xr:uid="{2BE1A0CC-B26E-49FD-9A6A-CB31E5B6EF0D}"/>
    <hyperlink ref="H207" location="'Salud, Seguridad y Bienestar'!E77" display="aba &quot;Salud, Seguridad y Bienestar&quot;." xr:uid="{7009B35E-B6BF-4E29-B16E-C55A79A11AC5}"/>
    <hyperlink ref="H208" location="'Salud, Seguridad y Bienestar'!E101" display="aba &quot;Salud, Seguridad y Bienestar&quot;." xr:uid="{812A95C0-EB87-4995-82B8-F35D3C43BF1E}"/>
    <hyperlink ref="H209" location="'Salud, Seguridad y Bienestar'!E190" display="aba &quot;Salud, Seguridad y Bienestar&quot;." xr:uid="{EAAFEAD4-DCD9-4E9F-844D-387BB4CE169A}"/>
    <hyperlink ref="H210" location="'Salud, Seguridad y Bienestar'!E2" display="aba &quot;Salud, Seguridad y Bienestar&quot;." xr:uid="{D451A47C-17DE-4CAA-833C-EEB35E268069}"/>
    <hyperlink ref="H211" location="'Salud, Seguridad y Bienestar'!E42" display="aba &quot;Salud, Seguridad y Bienestar&quot;." xr:uid="{0F679059-65C7-4D7F-9C00-50D16A362371}"/>
    <hyperlink ref="H212" location="'Salud, Seguridad y Bienestar'!E145" display="aba &quot;Salud, Seguridad y Bienestar&quot;." xr:uid="{16289FBE-6AC4-4467-9F1C-CB92CD198A7B}"/>
    <hyperlink ref="H213" location="'Salud, Seguridad y Bienestar'!E119" display="aba &quot;Salud, Seguridad y Bienestar&quot;." xr:uid="{17ADC063-8BD2-4E22-A371-5675C93C5575}"/>
    <hyperlink ref="H214" location="'Personas Colaboradoras'!E480" display="aba &quot;Personas Colaboradoras&quot;." xr:uid="{15BCE682-C86B-4081-AAD7-11FFBAEE97B6}"/>
    <hyperlink ref="H215" location="'Personas Colaboradoras'!E523" display="aba &quot;Personas Colaboradoras&quot;." xr:uid="{6B27E9A4-2DB8-4B6A-A157-ADBA3309182D}"/>
    <hyperlink ref="H216" location="'Personas Colaboradoras'!E544" display="aba &quot;Personas Colaboradoras&quot;." xr:uid="{9ABD843C-EA27-46C1-8654-BE5FC461DB39}"/>
    <hyperlink ref="H217" location="'Personas Colaboradoras'!E140" display="aba &quot;Personas Colaboradoras&quot;." xr:uid="{966B06EF-1788-4E3C-A5DB-DCF1FB59141D}"/>
    <hyperlink ref="H218" location="'Derechos Humanos'!E4" display="aba &quot;Derechos Humanos&quot;." xr:uid="{DA523D32-76CE-4940-8CBB-1CDF1D57F179}"/>
    <hyperlink ref="H219" location="'Derechos Humanos'!E30" display="aba &quot;Derechos Humanos&quot;." xr:uid="{D81036C7-EF19-4D85-ABD5-90EAB3E503C6}"/>
    <hyperlink ref="H220" location="'Derechos Humanos'!E45" display="aba &quot;Derechos Humanos&quot;." xr:uid="{7CC3C0CC-42C8-4EE1-98C2-A857E6E4BD6D}"/>
    <hyperlink ref="H221" location="'Derechos Humanos'!E62" display="aba &quot;Derechos Humanos&quot;." xr:uid="{7B3FF41E-071F-4E4F-8532-313EAC860300}"/>
    <hyperlink ref="H222" location="'Derechos Humanos'!E15" display="aba &quot;Derechos Humanos&quot;." xr:uid="{63087E5F-9BB0-4292-A255-F03B07C54562}"/>
    <hyperlink ref="H223" location="'Impacto Social'!E131" display="aba &quot;Impacto Social&quot;." xr:uid="{0AB19B65-968A-4EB2-A4FD-A58A42785243}"/>
    <hyperlink ref="H225" location="'Cadena de Valor'!E110" display="aba &quot;Cadena de Valor&quot;." xr:uid="{4C39D5F3-F4BD-46B4-8DD6-56906A22137F}"/>
    <hyperlink ref="H226" location="'Cadena de Valor'!E158" display="aba &quot;Cadena de Valor&quot;." xr:uid="{2A9BC5C9-318B-4D6F-AB82-B91576A17270}"/>
    <hyperlink ref="H227" location="'Reputación, Gobierno y Compromi'!E113" display="aba &quot;Reputación, Gobierno y Compromiso&quot;." xr:uid="{BB86B389-5BAF-4660-AF17-12723C721691}"/>
    <hyperlink ref="H228" location="'Experiencia del Cliente'!E259" display="aba &quot;Experiencia del Cliente&quot;." xr:uid="{E08405AC-5A51-4699-8675-2D8D329E8DCB}"/>
    <hyperlink ref="H229" location="'Experiencia del Cliente'!E293" display="aba &quot;Experiencia del Cliente&quot;." xr:uid="{6CC0DC2A-42E6-4CBF-ACC8-E987D34E1A94}"/>
    <hyperlink ref="H230" location="'Experiencia del Cliente'!E208" display="aba &quot;Experiencia del Cliente&quot;." xr:uid="{4B7D02BB-37C3-4082-837F-1C6E417E94DE}"/>
    <hyperlink ref="H231" location="'Experiencia del Cliente'!E228" display="aba &quot;Experiencia del Cliente&quot;." xr:uid="{3FDCCCD8-E002-4E62-B134-5FD457A56628}"/>
    <hyperlink ref="H232" location="'Experiencia del Cliente'!E146" display="aba &quot;Experiencia del Cliente&quot;." xr:uid="{E69883D7-B928-407C-BB9E-AD81C8D11EEA}"/>
    <hyperlink ref="H233" location="'Cadena de Valor'!E265" display="aba &quot;Cadena de Valor&quot;." xr:uid="{A02F3E96-6E36-4420-BD94-6CB9C31F8CE7}"/>
    <hyperlink ref="H236" location="'Compromisos 2030'!E1:I1" display="aba &quot;Compromisos 2030&quot;." xr:uid="{43F778C1-E3C1-49D2-B88B-DD3C146645DA}"/>
    <hyperlink ref="H239" location="'Biodiversidad y Clima'!E11" display="aba &quot;Biodiversidad y Clima&quot;." xr:uid="{735B2B17-3801-4D2B-8566-41E2C1D76ADE}"/>
    <hyperlink ref="H242" location="'Gobernanza Corporativa'!E23" display="aba &quot;Gobernanza Corporativa&quot;." xr:uid="{0CB7F154-65DF-4F3C-820F-0BBF730700D2}"/>
    <hyperlink ref="H243" location="'Gobernanza Corporativa'!E228" display="aba &quot;Gobernanza Corporativa&quot;." xr:uid="{1159FF4B-5EA6-419C-8AC3-2865426050E8}"/>
    <hyperlink ref="H244" location="'Cadena de Valor'!E207" display="aba &quot;Cadena de Valor&quot;." xr:uid="{3682C8D9-4B0E-4041-9F20-B99DEC84C087}"/>
    <hyperlink ref="H245" location="'Cadena de Valor'!E231" display="aba &quot;Cadena de Valor&quot;." xr:uid="{5FA153D2-0F20-486C-856A-DEBCDB399A3D}"/>
    <hyperlink ref="H246" location="'Gobernanza Corporativa'!E191" display="aba &quot;Gobernanza Corporativa&quot;." xr:uid="{30C5E1BB-8780-420C-B9F7-54661F30391C}"/>
    <hyperlink ref="H247" location="'Experiencia del Cliente'!E175" display="aba &quot;Experiencia del Cliente&quot;." xr:uid="{5FB708DA-3452-4285-A8DD-D6E33B7493FE}"/>
    <hyperlink ref="H248" location="'Innovación, Tecnología y Datos'!E16" display="aba &quot;Innovación, Tecnologia y Datos&quot;." xr:uid="{4761EF15-07F1-4BA9-81BD-19E59111D259}"/>
    <hyperlink ref="H249" location="'Innovación, Tecnología y Datos'!E29" display="aba &quot;Innovación, Tecnologia y Datos&quot;." xr:uid="{2393F911-D05B-4DA6-84FA-32B72EBFD22F}"/>
    <hyperlink ref="H250" location="'Gobernanza Corporativa'!E331" display="aba &quot;Gobernanza Corporativa&quot;." xr:uid="{E8F06207-C0B1-4A8C-BEA0-C86AA001ACAE}"/>
    <hyperlink ref="H252" location="'Gobernanza Corporativa'!E133" display="aba &quot;Gobernanza Corporativa&quot;." xr:uid="{C489451F-5A7C-4EDA-8264-CD40AA94E3CE}"/>
    <hyperlink ref="H251" location="'Gobernanza Corporativa'!E117" display="aba &quot;Gobernanza Corporativa&quot;." xr:uid="{C741430D-918A-431C-9B93-B7F692FE7865}"/>
    <hyperlink ref="H253" location="'Reputación, Gobierno y Compromi'!E46" display="aba &quot;Reputación, Gobierno y Compromiso&quot;." xr:uid="{13E59765-F09E-4DFA-BDDF-7C12CB945C50}"/>
    <hyperlink ref="H254" location="'Innovación, Tecnología y Datos'!E52" display="aba &quot;Innovación, Tecnologia y Datos&quot;." xr:uid="{792633CB-E347-4643-8B03-C8123D278357}"/>
    <hyperlink ref="H255" location="'Biodiversidad y Clima'!E366" display="aba &quot;Biodiversidad y Clima&quot;." xr:uid="{804C3FFF-9D22-4856-B948-89DD788B724C}"/>
    <hyperlink ref="H256" location="'Circularidad y Ecodiseño'!E55" display="aba &quot;Circularidad y Ecodiseño&quot;." xr:uid="{4C67A2DA-B79D-4C52-9B0B-29659CF807D5}"/>
    <hyperlink ref="H257" location="'Biodiversidad y Clima'!E359" display="aba &quot;Biodiversidad y Clima&quot;." xr:uid="{BD670813-66F3-4479-9C25-3E6D9E7DE798}"/>
    <hyperlink ref="H258" location="'Circularidad y Ecodiseño'!E140" display="aba &quot;Circularidad y Ecodiseño&quot;." xr:uid="{04EE793C-C249-43D7-B2D5-B88C1EF729A0}"/>
    <hyperlink ref="H259" location="'Experiencia del Cliente'!E275" display="aba &quot;Experiencia del Cliente&quot;." xr:uid="{0D7E7390-4AB4-4620-85D7-79A040E6811C}"/>
    <hyperlink ref="H260" location="'Biodiversidad y Clima'!E549" display="aba &quot;Biodiversidad y Clima&quot;." xr:uid="{CC4716CE-6A72-44F8-8D22-6833888EB911}"/>
    <hyperlink ref="H261" location="'Biodiversidad y Clima'!E535" display="aba &quot;Biodiversidad y Clima&quot;." xr:uid="{EE7A17CF-84CD-4CEE-816A-BB5E7FECE0E8}"/>
    <hyperlink ref="H263" location="'Personas Colaboradoras'!E604" display="aba &quot;Personas Colaboradoras&quot;." xr:uid="{AEB33117-4B1F-4C5F-A3DB-9C244B18317D}"/>
    <hyperlink ref="H264" location="'Personas Colaboradoras'!E264" display="aba &quot;Personas Colaboradoras&quot;." xr:uid="{B9CE13BC-99A7-4D8E-936F-869B765420D0}"/>
    <hyperlink ref="H265" location="'Derechos Humanos'!E77" display="aba &quot;Derechos Humanos&quot;." xr:uid="{354146B0-D3D3-4EB4-BCB1-32E06A7B0AB5}"/>
    <hyperlink ref="H266" location="'Personas Colaboradoras'!E380" display="aba &quot;Personas Colaboradoras&quot;." xr:uid="{A5D16095-E378-4BE7-B18E-12592E5C2CE5}"/>
    <hyperlink ref="H267" location="'Personas Colaboradoras'!E460" display="aba &quot;Personas Colaboradoras&quot;." xr:uid="{CA3FCA59-910C-41A2-8248-BD2B818A6935}"/>
    <hyperlink ref="H268" location="'Personas Colaboradoras'!E544" display="aba &quot;Personas Colaboradoras&quot;." xr:uid="{F4E79155-7054-44F8-985E-23B309F58F80}"/>
    <hyperlink ref="H269" location="'Personas Colaboradoras'!E585" display="aba &quot;Personas Colaboradoras&quot;." xr:uid="{521A5E03-5830-42C8-B351-C0FA0F49F621}"/>
    <hyperlink ref="H270" location="'Experiencia del Cliente'!E64" display="aba &quot;Experiencia del Cliente&quot;." xr:uid="{35857576-D870-40E1-999B-FB3D0041F9DF}"/>
    <hyperlink ref="H271" location="'Experiencia del Cliente'!E72" display="aba &quot;Experiencia del Cliente&quot;." xr:uid="{23382F97-0D0A-4127-A17E-C8473A1853BB}"/>
    <hyperlink ref="H272" location="'Personas Colaboradoras'!E391" display="aba &quot;Personas Colaboradoras&quot;." xr:uid="{73FC7D34-03A5-4CE5-9C25-AA5963E40A74}"/>
    <hyperlink ref="H273" location="'Impacto Social'!E114" display="aba &quot;Impacto Social&quot;." xr:uid="{DE553D53-A34B-4806-8518-98DC2AD88F83}"/>
    <hyperlink ref="H274" location="'Personas Colaboradoras'!E406" display="aba &quot;Personas Colaboradoras&quot;." xr:uid="{5E16E298-2FAB-4947-B110-DC935D8DDBCD}"/>
    <hyperlink ref="H275" location="'Experiencia del Cliente'!E125" display="aba &quot;Experiencia del Cliente&quot;." xr:uid="{E74AFD2D-1D18-4EDF-A46E-E15491C2C639}"/>
    <hyperlink ref="H276" location="'Experiencia del Cliente'!E2" display="aba &quot;Experiencia del Cliente&quot;." xr:uid="{417C6B61-AF17-4103-8D82-1AA3EB135313}"/>
    <hyperlink ref="H277" location="'Innovación, Tecnología y Datos'!E2" display="aba &quot;Innovación, Tecnologia y Datos&quot;." xr:uid="{D58F7CCF-4570-4E2B-84E5-960FFC391038}"/>
    <hyperlink ref="H278" location="'Experiencia del Cliente'!E36" display="aba &quot;Experiencia del Cliente&quot;." xr:uid="{D1FC7DB5-EFBB-4226-AE89-ACB2773CC420}"/>
    <hyperlink ref="H279" location="'Impacto Social'!E180" display="aba &quot;Impacto Social&quot;." xr:uid="{D43EA74A-BB50-4C7F-8D52-4162F5989B08}"/>
    <hyperlink ref="B10" location="'Gobernanza Corporativa'!A1" display="Gobernanza Corporativa" xr:uid="{0C931459-1FAF-484A-A22D-EB4899A42DC0}"/>
    <hyperlink ref="B11" location="'Reputación, Gobierno y Compromi'!A1" display="Reputación, Gobierno y Compromiso" xr:uid="{EF0130C3-21B0-487F-A4A9-C8E898797362}"/>
    <hyperlink ref="B12" location="'Cadena de Valor'!A1" display="Cadena de Valor" xr:uid="{BF749BAE-265B-49C6-8D12-387D3F5BCAA5}"/>
    <hyperlink ref="B13" location="'Innovación, Tecnología y Datos'!A1" display="Innovación, Tecnología y Datos" xr:uid="{51A50115-01C5-4473-B267-983E963675DB}"/>
    <hyperlink ref="B17" location="'Biodiversidad y Clima'!A1" display="Biodiversidad y Clima" xr:uid="{A4C0B367-339C-45F1-926B-3D80F6A69931}"/>
    <hyperlink ref="B18" location="Energía!A1" display="Energía" xr:uid="{BC351E37-07F4-4A64-9C68-070B09898C43}"/>
    <hyperlink ref="B19" location="'Recursos Hídricos'!A1" display="Recursos Hídricos" xr:uid="{E28378E3-D4B5-4557-BBBA-7EE725C9C143}"/>
    <hyperlink ref="B20" location="Residuos!A1" display="Residuos" xr:uid="{2EF48324-20A0-4D64-A9C9-D9387C8E671D}"/>
    <hyperlink ref="B21" location="'Circularidad y Ecodiseño'!A1" display="Circularidad y Ecodiseño" xr:uid="{7421498B-28AF-45B2-8623-924B1436E4BC}"/>
    <hyperlink ref="B25" location="'Personas Colaboradoras'!A1" display="Personas Colaboradoras" xr:uid="{20CB2BF1-AB4F-47DF-BC9B-7E1472BE45F0}"/>
    <hyperlink ref="B26" location="'Salud, Seguridad y Bienestar'!A1" display="Salud, Seguridad y Bienestar" xr:uid="{F5E33287-BB04-4432-9C72-0B14B4299AEA}"/>
    <hyperlink ref="B27" location="'Derechos Humanos'!A1" display="Derechos Humanos" xr:uid="{927DB3BC-86C0-4748-8860-1E43440C23E3}"/>
    <hyperlink ref="B28" location="'Impacto Social'!A1" display="Impacto Social" xr:uid="{EDE03164-BC9B-43A7-8DCD-F6150845E4D4}"/>
    <hyperlink ref="B29" location="'Experiencia del Cliente'!A1" display="Experiencia del Cliente" xr:uid="{679AC8EB-E164-4519-B272-8B6BB41F5147}"/>
    <hyperlink ref="B32" location="Índice!A1" display="Índice" xr:uid="{446EDA0B-404F-45F8-B4A1-8AE414741FCE}"/>
    <hyperlink ref="B33" location="'Verificación Externa'!A1" display="Verificación Externa" xr:uid="{F76214BF-F555-4DF7-9A37-90617346D2A7}"/>
  </hyperlinks>
  <pageMargins left="0.511811024" right="0.511811024" top="0.78740157499999996" bottom="0.78740157499999996" header="0.31496062000000002" footer="0.31496062000000002"/>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L84"/>
  <sheetViews>
    <sheetView showGridLines="0" showRowColHeaders="0" topLeftCell="A8" zoomScale="87" zoomScaleNormal="87" workbookViewId="0">
      <selection activeCell="U37" sqref="U37"/>
    </sheetView>
  </sheetViews>
  <sheetFormatPr defaultColWidth="11.125" defaultRowHeight="15" customHeight="1"/>
  <cols>
    <col min="1" max="1" width="1.875" customWidth="1"/>
    <col min="2" max="2" width="30.875" customWidth="1"/>
    <col min="3" max="4" width="1.875" customWidth="1"/>
  </cols>
  <sheetData>
    <row r="1" spans="1:12" ht="35.25" customHeight="1">
      <c r="A1" s="1"/>
      <c r="B1" s="2"/>
      <c r="C1" s="1"/>
      <c r="D1" s="11"/>
      <c r="E1" s="11"/>
      <c r="F1" s="11"/>
      <c r="G1" s="11"/>
      <c r="H1" s="11"/>
      <c r="I1" s="11"/>
      <c r="J1" s="11"/>
    </row>
    <row r="2" spans="1:12" ht="15.75" customHeight="1">
      <c r="A2" s="1"/>
      <c r="B2" s="4"/>
      <c r="C2" s="1"/>
      <c r="D2" s="11"/>
      <c r="E2" s="1218" t="s">
        <v>365</v>
      </c>
      <c r="F2" s="1108"/>
      <c r="G2" s="1108"/>
      <c r="H2" s="1108"/>
      <c r="I2" s="1108"/>
      <c r="J2" s="1108"/>
    </row>
    <row r="3" spans="1:12" ht="15.75" customHeight="1">
      <c r="A3" s="5"/>
      <c r="B3" s="8" t="s">
        <v>0</v>
      </c>
      <c r="C3" s="7"/>
    </row>
    <row r="4" spans="1:12" ht="15.75" customHeight="1">
      <c r="A4" s="1"/>
      <c r="B4" s="9"/>
      <c r="C4" s="1"/>
      <c r="D4" s="11"/>
      <c r="E4" s="1173" t="s">
        <v>366</v>
      </c>
      <c r="F4" s="1108"/>
      <c r="G4" s="1108"/>
      <c r="H4" s="1108"/>
      <c r="I4" s="1108"/>
      <c r="J4" s="1108"/>
      <c r="K4" s="1108"/>
      <c r="L4" s="1108"/>
    </row>
    <row r="5" spans="1:12" ht="15.75" customHeight="1">
      <c r="A5" s="1"/>
      <c r="B5" s="12"/>
      <c r="C5" s="1"/>
      <c r="D5" s="11"/>
      <c r="E5" s="1108"/>
      <c r="F5" s="1108"/>
      <c r="G5" s="1108"/>
      <c r="H5" s="1108"/>
      <c r="I5" s="1108"/>
      <c r="J5" s="1108"/>
      <c r="K5" s="1108"/>
      <c r="L5" s="1108"/>
    </row>
    <row r="6" spans="1:12" ht="15.75" customHeight="1">
      <c r="A6" s="1"/>
      <c r="B6" s="8" t="s">
        <v>2</v>
      </c>
      <c r="C6" s="1"/>
      <c r="D6" s="11"/>
      <c r="E6" s="1108"/>
      <c r="F6" s="1108"/>
      <c r="G6" s="1108"/>
      <c r="H6" s="1108"/>
      <c r="I6" s="1108"/>
      <c r="J6" s="1108"/>
      <c r="K6" s="1108"/>
      <c r="L6" s="1108"/>
    </row>
    <row r="7" spans="1:12" ht="15.75" customHeight="1">
      <c r="A7" s="13"/>
      <c r="B7" s="9"/>
      <c r="C7" s="13"/>
      <c r="D7" s="10"/>
      <c r="E7" s="1108"/>
      <c r="F7" s="1108"/>
      <c r="G7" s="1108"/>
      <c r="H7" s="1108"/>
      <c r="I7" s="1108"/>
      <c r="J7" s="1108"/>
      <c r="K7" s="1108"/>
      <c r="L7" s="1108"/>
    </row>
    <row r="8" spans="1:12" ht="15.75" customHeight="1">
      <c r="A8" s="1"/>
      <c r="B8" s="12"/>
      <c r="C8" s="1"/>
      <c r="D8" s="11"/>
      <c r="E8" s="1108"/>
      <c r="F8" s="1108"/>
      <c r="G8" s="1108"/>
      <c r="H8" s="1108"/>
      <c r="I8" s="1108"/>
      <c r="J8" s="1108"/>
      <c r="K8" s="1108"/>
      <c r="L8" s="1108"/>
    </row>
    <row r="9" spans="1:12" ht="15.75" customHeight="1">
      <c r="A9" s="1"/>
      <c r="B9" s="8" t="s">
        <v>3</v>
      </c>
      <c r="C9" s="1"/>
      <c r="D9" s="11"/>
      <c r="E9" s="1108"/>
      <c r="F9" s="1108"/>
      <c r="G9" s="1108"/>
      <c r="H9" s="1108"/>
      <c r="I9" s="1108"/>
      <c r="J9" s="1108"/>
      <c r="K9" s="1108"/>
      <c r="L9" s="1108"/>
    </row>
    <row r="10" spans="1:12" ht="15.75" customHeight="1">
      <c r="A10" s="1"/>
      <c r="B10" s="15" t="s">
        <v>4</v>
      </c>
      <c r="C10" s="1"/>
      <c r="D10" s="11"/>
      <c r="E10" s="1108"/>
      <c r="F10" s="1108"/>
      <c r="G10" s="1108"/>
      <c r="H10" s="1108"/>
      <c r="I10" s="1108"/>
      <c r="J10" s="1108"/>
      <c r="K10" s="1108"/>
      <c r="L10" s="1108"/>
    </row>
    <row r="11" spans="1:12" ht="15.75" customHeight="1">
      <c r="A11" s="1"/>
      <c r="B11" s="15" t="s">
        <v>5</v>
      </c>
      <c r="C11" s="1"/>
      <c r="D11" s="11"/>
      <c r="E11" s="1108"/>
      <c r="F11" s="1108"/>
      <c r="G11" s="1108"/>
      <c r="H11" s="1108"/>
      <c r="I11" s="1108"/>
      <c r="J11" s="1108"/>
      <c r="K11" s="1108"/>
      <c r="L11" s="1108"/>
    </row>
    <row r="12" spans="1:12" ht="15.75" customHeight="1">
      <c r="A12" s="1"/>
      <c r="B12" s="15" t="s">
        <v>6</v>
      </c>
      <c r="C12" s="1"/>
      <c r="D12" s="11"/>
      <c r="E12" s="1108"/>
      <c r="F12" s="1108"/>
      <c r="G12" s="1108"/>
      <c r="H12" s="1108"/>
      <c r="I12" s="1108"/>
      <c r="J12" s="1108"/>
      <c r="K12" s="1108"/>
      <c r="L12" s="1108"/>
    </row>
    <row r="13" spans="1:12" ht="15.75" customHeight="1">
      <c r="A13" s="1"/>
      <c r="B13" s="15" t="s">
        <v>7</v>
      </c>
      <c r="C13" s="1"/>
      <c r="D13" s="11"/>
      <c r="E13" s="1108"/>
      <c r="F13" s="1108"/>
      <c r="G13" s="1108"/>
      <c r="H13" s="1108"/>
      <c r="I13" s="1108"/>
      <c r="J13" s="1108"/>
      <c r="K13" s="1108"/>
      <c r="L13" s="1108"/>
    </row>
    <row r="14" spans="1:12" ht="15.75" customHeight="1">
      <c r="A14" s="1"/>
      <c r="B14" s="9"/>
      <c r="C14" s="1"/>
      <c r="D14" s="11"/>
      <c r="E14" s="1108"/>
      <c r="F14" s="1108"/>
      <c r="G14" s="1108"/>
      <c r="H14" s="1108"/>
      <c r="I14" s="1108"/>
      <c r="J14" s="1108"/>
      <c r="K14" s="1108"/>
      <c r="L14" s="1108"/>
    </row>
    <row r="15" spans="1:12" ht="15.75" customHeight="1">
      <c r="A15" s="1"/>
      <c r="B15" s="12"/>
      <c r="C15" s="1"/>
      <c r="D15" s="11"/>
      <c r="E15" s="1108"/>
      <c r="F15" s="1108"/>
      <c r="G15" s="1108"/>
      <c r="H15" s="1108"/>
      <c r="I15" s="1108"/>
      <c r="J15" s="1108"/>
      <c r="K15" s="1108"/>
      <c r="L15" s="1108"/>
    </row>
    <row r="16" spans="1:12" ht="15.75" customHeight="1">
      <c r="A16" s="1"/>
      <c r="B16" s="8" t="s">
        <v>8</v>
      </c>
      <c r="C16" s="1"/>
      <c r="D16" s="11"/>
      <c r="E16" s="1108"/>
      <c r="F16" s="1108"/>
      <c r="G16" s="1108"/>
      <c r="H16" s="1108"/>
      <c r="I16" s="1108"/>
      <c r="J16" s="1108"/>
      <c r="K16" s="1108"/>
      <c r="L16" s="1108"/>
    </row>
    <row r="17" spans="1:12" ht="15.75" customHeight="1">
      <c r="A17" s="1"/>
      <c r="B17" s="15" t="s">
        <v>9</v>
      </c>
      <c r="C17" s="1"/>
      <c r="D17" s="11"/>
      <c r="E17" s="1108"/>
      <c r="F17" s="1108"/>
      <c r="G17" s="1108"/>
      <c r="H17" s="1108"/>
      <c r="I17" s="1108"/>
      <c r="J17" s="1108"/>
      <c r="K17" s="1108"/>
      <c r="L17" s="1108"/>
    </row>
    <row r="18" spans="1:12" ht="15.75" customHeight="1">
      <c r="A18" s="1"/>
      <c r="B18" s="1066" t="s">
        <v>10</v>
      </c>
      <c r="C18" s="1"/>
      <c r="D18" s="11"/>
      <c r="E18" s="11"/>
      <c r="F18" s="11"/>
      <c r="G18" s="11"/>
      <c r="H18" s="11"/>
      <c r="I18" s="11"/>
      <c r="J18" s="11"/>
      <c r="K18" s="11"/>
      <c r="L18" s="11"/>
    </row>
    <row r="19" spans="1:12" ht="15.75" customHeight="1">
      <c r="A19" s="1"/>
      <c r="B19" s="15" t="s">
        <v>11</v>
      </c>
      <c r="C19" s="1"/>
      <c r="D19" s="11"/>
      <c r="E19" s="11"/>
      <c r="F19" s="11"/>
      <c r="G19" s="11"/>
      <c r="H19" s="11"/>
      <c r="I19" s="11"/>
      <c r="J19" s="11"/>
      <c r="K19" s="11"/>
      <c r="L19" s="11"/>
    </row>
    <row r="20" spans="1:12" ht="15.75" customHeight="1">
      <c r="A20" s="1"/>
      <c r="B20" s="15" t="s">
        <v>12</v>
      </c>
      <c r="C20" s="1"/>
      <c r="D20" s="11"/>
      <c r="E20" s="11"/>
      <c r="F20" s="11"/>
      <c r="G20" s="11"/>
      <c r="H20" s="11"/>
      <c r="I20" s="11"/>
      <c r="J20" s="11"/>
    </row>
    <row r="21" spans="1:12" ht="15.75" customHeight="1">
      <c r="A21" s="1"/>
      <c r="B21" s="15" t="s">
        <v>13</v>
      </c>
      <c r="C21" s="1"/>
      <c r="D21" s="11"/>
      <c r="E21" s="11"/>
      <c r="F21" s="11"/>
      <c r="G21" s="11"/>
      <c r="H21" s="11"/>
      <c r="I21" s="11"/>
      <c r="J21" s="11"/>
    </row>
    <row r="22" spans="1:12" ht="15.75" customHeight="1">
      <c r="A22" s="1"/>
      <c r="B22" s="9"/>
      <c r="C22" s="1"/>
      <c r="D22" s="11"/>
      <c r="E22" s="11"/>
      <c r="F22" s="11"/>
      <c r="G22" s="11"/>
      <c r="H22" s="11"/>
      <c r="I22" s="11"/>
      <c r="J22" s="11"/>
    </row>
    <row r="23" spans="1:12" ht="15.75" customHeight="1">
      <c r="A23" s="1"/>
      <c r="B23" s="12"/>
      <c r="C23" s="1"/>
      <c r="D23" s="11"/>
      <c r="E23" s="11"/>
      <c r="F23" s="11"/>
      <c r="G23" s="11"/>
      <c r="H23" s="11"/>
      <c r="I23" s="11"/>
      <c r="J23" s="11"/>
    </row>
    <row r="24" spans="1:12" ht="15.75" customHeight="1">
      <c r="A24" s="1"/>
      <c r="B24" s="8" t="s">
        <v>14</v>
      </c>
      <c r="C24" s="1"/>
      <c r="D24" s="11"/>
      <c r="E24" s="11"/>
      <c r="F24" s="11"/>
      <c r="G24" s="11"/>
      <c r="H24" s="11"/>
      <c r="I24" s="11"/>
      <c r="J24" s="11"/>
    </row>
    <row r="25" spans="1:12" ht="15.75" customHeight="1">
      <c r="A25" s="1"/>
      <c r="B25" s="1066" t="s">
        <v>15</v>
      </c>
      <c r="C25" s="1"/>
      <c r="D25" s="11"/>
      <c r="E25" s="11"/>
      <c r="F25" s="11"/>
      <c r="G25" s="11"/>
      <c r="H25" s="11"/>
      <c r="I25" s="11"/>
      <c r="J25" s="11"/>
    </row>
    <row r="26" spans="1:12" ht="15.75" customHeight="1">
      <c r="A26" s="1"/>
      <c r="B26" s="1066" t="s">
        <v>16</v>
      </c>
      <c r="C26" s="1"/>
      <c r="D26" s="11"/>
      <c r="E26" s="11"/>
      <c r="F26" s="11"/>
      <c r="G26" s="11"/>
      <c r="H26" s="11"/>
      <c r="I26" s="11"/>
      <c r="J26" s="11"/>
    </row>
    <row r="27" spans="1:12" ht="15.75" customHeight="1">
      <c r="A27" s="1"/>
      <c r="B27" s="1066" t="s">
        <v>17</v>
      </c>
      <c r="C27" s="1"/>
      <c r="D27" s="11"/>
      <c r="E27" s="11"/>
      <c r="F27" s="11"/>
      <c r="G27" s="11"/>
      <c r="H27" s="11"/>
      <c r="I27" s="11"/>
      <c r="J27" s="11"/>
    </row>
    <row r="28" spans="1:12" ht="15.75" customHeight="1">
      <c r="A28" s="1"/>
      <c r="B28" s="1066" t="s">
        <v>18</v>
      </c>
      <c r="C28" s="1"/>
      <c r="D28" s="11"/>
      <c r="E28" s="11"/>
      <c r="F28" s="11"/>
      <c r="G28" s="11"/>
      <c r="H28" s="11"/>
      <c r="I28" s="11"/>
      <c r="J28" s="11"/>
    </row>
    <row r="29" spans="1:12" ht="15.75" customHeight="1">
      <c r="A29" s="1"/>
      <c r="B29" s="1066" t="s">
        <v>19</v>
      </c>
      <c r="C29" s="1"/>
      <c r="D29" s="11"/>
      <c r="E29" s="11"/>
      <c r="F29" s="11"/>
      <c r="G29" s="11"/>
      <c r="H29" s="11"/>
      <c r="I29" s="11"/>
      <c r="J29" s="11"/>
    </row>
    <row r="30" spans="1:12" ht="15.75" customHeight="1">
      <c r="A30" s="1"/>
      <c r="B30" s="9"/>
      <c r="C30" s="1"/>
      <c r="D30" s="11"/>
      <c r="E30" s="11"/>
      <c r="F30" s="11"/>
      <c r="G30" s="11"/>
      <c r="H30" s="11"/>
      <c r="I30" s="11"/>
      <c r="J30" s="11"/>
    </row>
    <row r="31" spans="1:12" ht="15.75" customHeight="1">
      <c r="A31" s="1"/>
      <c r="B31" s="12"/>
      <c r="C31" s="1"/>
      <c r="D31" s="11"/>
      <c r="E31" s="11"/>
      <c r="F31" s="11"/>
      <c r="G31" s="11"/>
      <c r="H31" s="11"/>
      <c r="I31" s="11"/>
      <c r="J31" s="11"/>
    </row>
    <row r="32" spans="1:12" ht="15.75" customHeight="1">
      <c r="A32" s="1"/>
      <c r="B32" s="1068" t="s">
        <v>20</v>
      </c>
      <c r="C32" s="1"/>
      <c r="D32" s="11"/>
      <c r="E32" s="11"/>
      <c r="F32" s="11"/>
      <c r="G32" s="11"/>
      <c r="H32" s="11"/>
      <c r="I32" s="11"/>
      <c r="J32" s="11"/>
    </row>
    <row r="33" spans="1:10" ht="15.75" customHeight="1">
      <c r="A33" s="1"/>
      <c r="B33" s="1066" t="s">
        <v>21</v>
      </c>
      <c r="C33" s="1"/>
      <c r="D33" s="11"/>
      <c r="E33" s="11"/>
      <c r="F33" s="11"/>
      <c r="G33" s="11"/>
      <c r="H33" s="11"/>
      <c r="I33" s="11"/>
      <c r="J33" s="11"/>
    </row>
    <row r="34" spans="1:10" ht="15.75" customHeight="1">
      <c r="A34" s="1"/>
      <c r="B34" s="953"/>
      <c r="C34" s="1"/>
      <c r="D34" s="11"/>
      <c r="E34" s="11"/>
      <c r="F34" s="11"/>
      <c r="G34" s="11"/>
      <c r="H34" s="11"/>
      <c r="I34" s="11"/>
      <c r="J34" s="11"/>
    </row>
    <row r="35" spans="1:10" ht="15.75" customHeight="1">
      <c r="A35" s="1"/>
      <c r="B35" s="954"/>
      <c r="C35" s="1"/>
      <c r="D35" s="11"/>
      <c r="E35" s="11"/>
      <c r="F35" s="11"/>
      <c r="G35" s="11"/>
      <c r="H35" s="11"/>
      <c r="I35" s="11"/>
      <c r="J35" s="11"/>
    </row>
    <row r="36" spans="1:10" ht="15.75" customHeight="1">
      <c r="A36" s="1"/>
      <c r="B36" s="951"/>
      <c r="C36" s="1"/>
      <c r="D36" s="11"/>
      <c r="E36" s="11"/>
      <c r="F36" s="11"/>
      <c r="G36" s="11"/>
      <c r="H36" s="11"/>
      <c r="I36" s="11"/>
      <c r="J36" s="11"/>
    </row>
    <row r="37" spans="1:10" ht="15.75" customHeight="1">
      <c r="A37" s="1"/>
      <c r="B37" s="952"/>
      <c r="C37" s="1"/>
      <c r="D37" s="11"/>
      <c r="E37" s="11"/>
      <c r="F37" s="11"/>
      <c r="G37" s="11"/>
      <c r="H37" s="11"/>
      <c r="I37" s="11"/>
      <c r="J37" s="11"/>
    </row>
    <row r="38" spans="1:10" ht="15.75" customHeight="1">
      <c r="A38" s="1"/>
      <c r="B38" s="18"/>
      <c r="C38" s="1"/>
      <c r="D38" s="11"/>
      <c r="E38" s="11"/>
      <c r="F38" s="11"/>
      <c r="G38" s="11"/>
      <c r="H38" s="11"/>
      <c r="I38" s="11"/>
      <c r="J38" s="11"/>
    </row>
    <row r="39" spans="1:10" ht="15.75" customHeight="1">
      <c r="A39" s="1"/>
      <c r="B39" s="4"/>
      <c r="C39" s="1"/>
      <c r="D39" s="11"/>
      <c r="E39" s="11"/>
      <c r="F39" s="11"/>
      <c r="G39" s="11"/>
      <c r="H39" s="11"/>
      <c r="I39" s="11"/>
      <c r="J39" s="11"/>
    </row>
    <row r="40" spans="1:10" ht="15.75" customHeight="1">
      <c r="A40" s="1"/>
      <c r="B40" s="19"/>
      <c r="C40" s="1"/>
      <c r="D40" s="11"/>
      <c r="E40" s="11"/>
      <c r="F40" s="11"/>
      <c r="G40" s="11"/>
      <c r="H40" s="11"/>
      <c r="I40" s="11"/>
      <c r="J40" s="11"/>
    </row>
    <row r="41" spans="1:10" ht="15.75" customHeight="1">
      <c r="A41" s="1"/>
      <c r="B41" s="4"/>
      <c r="C41" s="1"/>
      <c r="D41" s="11"/>
      <c r="E41" s="11"/>
      <c r="F41" s="11"/>
      <c r="G41" s="11"/>
      <c r="H41" s="11"/>
      <c r="I41" s="11"/>
      <c r="J41" s="11"/>
    </row>
    <row r="42" spans="1:10" ht="15.75" customHeight="1">
      <c r="A42" s="1"/>
      <c r="B42" s="20"/>
      <c r="C42" s="1"/>
      <c r="D42" s="11"/>
      <c r="E42" s="11"/>
      <c r="F42" s="11"/>
      <c r="G42" s="11"/>
      <c r="H42" s="11"/>
      <c r="I42" s="11"/>
      <c r="J42" s="11"/>
    </row>
    <row r="43" spans="1:10" ht="15.75" customHeight="1">
      <c r="A43" s="1"/>
      <c r="B43" s="22"/>
      <c r="C43" s="1"/>
      <c r="D43" s="11"/>
      <c r="E43" s="11"/>
      <c r="F43" s="11"/>
      <c r="G43" s="11"/>
      <c r="H43" s="11"/>
      <c r="I43" s="11"/>
      <c r="J43" s="11"/>
    </row>
    <row r="44" spans="1:10" ht="15.75" customHeight="1">
      <c r="A44" s="1"/>
      <c r="B44" s="4"/>
      <c r="C44" s="1"/>
      <c r="D44" s="11"/>
      <c r="E44" s="11"/>
      <c r="F44" s="11"/>
      <c r="G44" s="11"/>
      <c r="H44" s="11"/>
      <c r="I44" s="11"/>
      <c r="J44" s="11"/>
    </row>
    <row r="45" spans="1:10" ht="15.75" customHeight="1">
      <c r="A45" s="1"/>
      <c r="B45" s="20"/>
      <c r="C45" s="1"/>
      <c r="D45" s="11"/>
      <c r="E45" s="11"/>
      <c r="F45" s="11"/>
      <c r="G45" s="11"/>
      <c r="H45" s="11"/>
      <c r="I45" s="11"/>
      <c r="J45" s="11"/>
    </row>
    <row r="46" spans="1:10" ht="15.75" customHeight="1">
      <c r="A46" s="1"/>
      <c r="B46" s="22"/>
      <c r="C46" s="1"/>
      <c r="D46" s="11"/>
      <c r="E46" s="11"/>
      <c r="F46" s="11"/>
      <c r="G46" s="11"/>
      <c r="H46" s="11"/>
      <c r="I46" s="11"/>
      <c r="J46" s="11"/>
    </row>
    <row r="47" spans="1:10" ht="15.75" customHeight="1">
      <c r="A47" s="1"/>
      <c r="B47" s="4"/>
      <c r="C47" s="1"/>
      <c r="D47" s="11"/>
      <c r="E47" s="11"/>
      <c r="F47" s="11"/>
      <c r="G47" s="11"/>
      <c r="H47" s="11"/>
      <c r="I47" s="11"/>
      <c r="J47" s="11"/>
    </row>
    <row r="48" spans="1:10" ht="15.75" customHeight="1">
      <c r="A48" s="1"/>
      <c r="B48" s="4"/>
      <c r="C48" s="1"/>
      <c r="D48" s="11"/>
      <c r="E48" s="11"/>
      <c r="F48" s="11"/>
      <c r="G48" s="11"/>
      <c r="H48" s="11"/>
      <c r="I48" s="11"/>
      <c r="J48" s="11"/>
    </row>
    <row r="49" spans="1:10" ht="15.75" customHeight="1">
      <c r="A49" s="1"/>
      <c r="B49" s="4"/>
      <c r="C49" s="1"/>
      <c r="D49" s="11"/>
      <c r="E49" s="11"/>
      <c r="F49" s="11"/>
      <c r="G49" s="11"/>
      <c r="H49" s="11"/>
      <c r="I49" s="11"/>
      <c r="J49" s="11"/>
    </row>
    <row r="50" spans="1:10" ht="15.75" customHeight="1">
      <c r="A50" s="1"/>
      <c r="B50" s="4"/>
      <c r="C50" s="1"/>
      <c r="D50" s="11"/>
      <c r="E50" s="11"/>
      <c r="F50" s="11"/>
      <c r="G50" s="11"/>
      <c r="H50" s="11"/>
      <c r="I50" s="11"/>
      <c r="J50" s="11"/>
    </row>
    <row r="51" spans="1:10" ht="15.75" customHeight="1">
      <c r="A51" s="1"/>
      <c r="B51" s="4"/>
      <c r="C51" s="1"/>
      <c r="D51" s="11"/>
      <c r="E51" s="11"/>
      <c r="F51" s="11"/>
      <c r="G51" s="11"/>
      <c r="H51" s="11"/>
      <c r="I51" s="11"/>
      <c r="J51" s="11"/>
    </row>
    <row r="52" spans="1:10" ht="15.75" customHeight="1">
      <c r="A52" s="1"/>
      <c r="B52" s="20"/>
      <c r="C52" s="1"/>
      <c r="D52" s="11"/>
      <c r="E52" s="11"/>
      <c r="F52" s="11"/>
      <c r="G52" s="11"/>
      <c r="H52" s="11"/>
      <c r="I52" s="11"/>
      <c r="J52" s="11"/>
    </row>
    <row r="53" spans="1:10" ht="15.75" customHeight="1">
      <c r="A53" s="1"/>
      <c r="B53" s="22"/>
      <c r="C53" s="1"/>
      <c r="D53" s="11"/>
      <c r="E53" s="11"/>
      <c r="F53" s="11"/>
      <c r="G53" s="11"/>
      <c r="H53" s="11"/>
      <c r="I53" s="11"/>
      <c r="J53" s="11"/>
    </row>
    <row r="54" spans="1:10" ht="15.75" customHeight="1">
      <c r="A54" s="1"/>
      <c r="B54" s="4"/>
      <c r="C54" s="1"/>
      <c r="D54" s="11"/>
      <c r="E54" s="11"/>
      <c r="F54" s="11"/>
      <c r="G54" s="11"/>
      <c r="H54" s="11"/>
      <c r="I54" s="11"/>
      <c r="J54" s="11"/>
    </row>
    <row r="55" spans="1:10" ht="15.75" customHeight="1">
      <c r="A55" s="1"/>
      <c r="B55" s="4"/>
      <c r="C55" s="1"/>
      <c r="D55" s="11"/>
      <c r="E55" s="11"/>
      <c r="F55" s="11"/>
      <c r="G55" s="11"/>
      <c r="H55" s="11"/>
      <c r="I55" s="11"/>
      <c r="J55" s="11"/>
    </row>
    <row r="56" spans="1:10" ht="15.75" customHeight="1">
      <c r="A56" s="1"/>
      <c r="B56" s="4"/>
      <c r="C56" s="1"/>
      <c r="D56" s="11"/>
      <c r="E56" s="11"/>
      <c r="F56" s="11"/>
      <c r="G56" s="11"/>
      <c r="H56" s="11"/>
      <c r="I56" s="11"/>
      <c r="J56" s="11"/>
    </row>
    <row r="57" spans="1:10" ht="15.75" customHeight="1">
      <c r="A57" s="1"/>
      <c r="B57" s="4"/>
      <c r="C57" s="1"/>
      <c r="D57" s="11"/>
      <c r="E57" s="11"/>
      <c r="F57" s="11"/>
      <c r="G57" s="11"/>
      <c r="H57" s="11"/>
      <c r="I57" s="11"/>
      <c r="J57" s="11"/>
    </row>
    <row r="58" spans="1:10" ht="15.75" customHeight="1">
      <c r="A58" s="1"/>
      <c r="B58" s="64"/>
      <c r="C58" s="1"/>
      <c r="D58" s="11"/>
      <c r="E58" s="11"/>
      <c r="F58" s="11"/>
      <c r="G58" s="11"/>
      <c r="H58" s="11"/>
      <c r="I58" s="11"/>
      <c r="J58" s="11"/>
    </row>
    <row r="59" spans="1:10" ht="15.75" customHeight="1">
      <c r="A59" s="1"/>
      <c r="B59" s="4"/>
      <c r="C59" s="1"/>
      <c r="D59" s="11"/>
      <c r="E59" s="11"/>
      <c r="F59" s="11"/>
      <c r="G59" s="11"/>
      <c r="H59" s="11"/>
      <c r="I59" s="11"/>
      <c r="J59" s="11"/>
    </row>
    <row r="60" spans="1:10" ht="15.75" customHeight="1">
      <c r="A60" s="1"/>
      <c r="B60" s="20"/>
      <c r="C60" s="1"/>
      <c r="D60" s="11"/>
      <c r="E60" s="11"/>
      <c r="F60" s="11"/>
      <c r="G60" s="11"/>
      <c r="H60" s="11"/>
      <c r="I60" s="11"/>
      <c r="J60" s="11"/>
    </row>
    <row r="61" spans="1:10" ht="15.75" customHeight="1">
      <c r="A61" s="1"/>
      <c r="B61" s="22"/>
      <c r="C61" s="1"/>
      <c r="D61" s="11"/>
      <c r="E61" s="11"/>
      <c r="F61" s="11"/>
      <c r="G61" s="11"/>
      <c r="H61" s="11"/>
      <c r="I61" s="11"/>
      <c r="J61" s="11"/>
    </row>
    <row r="62" spans="1:10" ht="15.75" customHeight="1">
      <c r="A62" s="1"/>
      <c r="B62" s="4"/>
      <c r="C62" s="1"/>
      <c r="D62" s="11"/>
      <c r="E62" s="11"/>
      <c r="F62" s="11"/>
      <c r="G62" s="11"/>
      <c r="H62" s="11"/>
      <c r="I62" s="11"/>
      <c r="J62" s="11"/>
    </row>
    <row r="63" spans="1:10" ht="15.75" customHeight="1">
      <c r="A63" s="1"/>
      <c r="B63" s="4"/>
      <c r="C63" s="1"/>
      <c r="D63" s="11"/>
      <c r="E63" s="11"/>
      <c r="F63" s="11"/>
      <c r="G63" s="11"/>
      <c r="H63" s="11"/>
      <c r="I63" s="11"/>
      <c r="J63" s="11"/>
    </row>
    <row r="64" spans="1:10" ht="15.75" customHeight="1">
      <c r="A64" s="1"/>
      <c r="B64" s="4"/>
      <c r="C64" s="1"/>
      <c r="D64" s="11"/>
      <c r="E64" s="11"/>
      <c r="F64" s="11"/>
      <c r="G64" s="11"/>
      <c r="H64" s="11"/>
      <c r="I64" s="11"/>
      <c r="J64" s="11"/>
    </row>
    <row r="65" spans="1:10" ht="15.75" customHeight="1">
      <c r="A65" s="1"/>
      <c r="B65" s="4"/>
      <c r="C65" s="1"/>
      <c r="D65" s="11"/>
      <c r="E65" s="11"/>
      <c r="F65" s="11"/>
      <c r="G65" s="11"/>
      <c r="H65" s="11"/>
      <c r="I65" s="11"/>
      <c r="J65" s="11"/>
    </row>
    <row r="66" spans="1:10" ht="15.75" customHeight="1">
      <c r="A66" s="1"/>
      <c r="B66" s="4"/>
      <c r="C66" s="1"/>
      <c r="D66" s="11"/>
      <c r="E66" s="11"/>
      <c r="F66" s="11"/>
      <c r="G66" s="11"/>
      <c r="H66" s="11"/>
      <c r="I66" s="11"/>
      <c r="J66" s="11"/>
    </row>
    <row r="67" spans="1:10" ht="15.75" customHeight="1">
      <c r="A67" s="1"/>
      <c r="B67" s="4"/>
      <c r="C67" s="1"/>
      <c r="D67" s="11"/>
      <c r="E67" s="11"/>
      <c r="F67" s="11"/>
      <c r="G67" s="11"/>
      <c r="H67" s="11"/>
      <c r="I67" s="11"/>
      <c r="J67" s="11"/>
    </row>
    <row r="68" spans="1:10" ht="15.75" customHeight="1">
      <c r="A68" s="1"/>
      <c r="B68" s="20"/>
      <c r="C68" s="1"/>
      <c r="D68" s="11"/>
      <c r="E68" s="11"/>
      <c r="F68" s="11"/>
      <c r="G68" s="11"/>
      <c r="H68" s="11"/>
      <c r="I68" s="11"/>
      <c r="J68" s="11"/>
    </row>
    <row r="69" spans="1:10" ht="15.75" customHeight="1">
      <c r="A69" s="1"/>
      <c r="B69" s="22"/>
      <c r="C69" s="1"/>
      <c r="D69" s="11"/>
      <c r="E69" s="11"/>
      <c r="F69" s="11"/>
      <c r="G69" s="11"/>
      <c r="H69" s="11"/>
      <c r="I69" s="11"/>
      <c r="J69" s="11"/>
    </row>
    <row r="70" spans="1:10" ht="15.75" customHeight="1">
      <c r="A70" s="1"/>
      <c r="B70" s="4"/>
      <c r="C70" s="1"/>
      <c r="D70" s="11"/>
      <c r="E70" s="11"/>
      <c r="F70" s="11"/>
      <c r="G70" s="11"/>
      <c r="H70" s="11"/>
      <c r="I70" s="11"/>
      <c r="J70" s="11"/>
    </row>
    <row r="71" spans="1:10" ht="15.75" customHeight="1">
      <c r="A71" s="1"/>
      <c r="B71" s="18"/>
      <c r="C71" s="1"/>
      <c r="D71" s="11"/>
      <c r="E71" s="11"/>
      <c r="F71" s="11"/>
      <c r="G71" s="11"/>
      <c r="H71" s="11"/>
      <c r="I71" s="11"/>
      <c r="J71" s="11"/>
    </row>
    <row r="72" spans="1:10" ht="15.75" customHeight="1">
      <c r="A72" s="1"/>
      <c r="B72" s="4"/>
      <c r="C72" s="1"/>
      <c r="D72" s="11"/>
      <c r="E72" s="11"/>
      <c r="F72" s="11"/>
      <c r="G72" s="11"/>
      <c r="H72" s="11"/>
      <c r="I72" s="11"/>
      <c r="J72" s="11"/>
    </row>
    <row r="73" spans="1:10" ht="15.75" customHeight="1">
      <c r="A73" s="1"/>
      <c r="B73" s="19"/>
      <c r="C73" s="1"/>
      <c r="D73" s="11"/>
      <c r="E73" s="11"/>
      <c r="F73" s="11"/>
      <c r="G73" s="11"/>
      <c r="H73" s="11"/>
      <c r="I73" s="11"/>
      <c r="J73" s="11"/>
    </row>
    <row r="74" spans="1:10" ht="15.75" customHeight="1">
      <c r="A74" s="1"/>
      <c r="B74" s="4"/>
      <c r="C74" s="1"/>
      <c r="D74" s="11"/>
      <c r="E74" s="11"/>
      <c r="F74" s="11"/>
      <c r="G74" s="11"/>
      <c r="H74" s="11"/>
      <c r="I74" s="11"/>
      <c r="J74" s="11"/>
    </row>
    <row r="75" spans="1:10" ht="15.75" customHeight="1">
      <c r="A75" s="1"/>
      <c r="B75" s="20"/>
      <c r="C75" s="1"/>
      <c r="D75" s="11"/>
      <c r="E75" s="11"/>
      <c r="F75" s="11"/>
      <c r="G75" s="11"/>
      <c r="H75" s="11"/>
      <c r="I75" s="11"/>
      <c r="J75" s="11"/>
    </row>
    <row r="76" spans="1:10" ht="15.75" customHeight="1">
      <c r="A76" s="1"/>
      <c r="B76" s="22"/>
      <c r="C76" s="1"/>
      <c r="D76" s="11"/>
      <c r="E76" s="11"/>
      <c r="F76" s="11"/>
      <c r="G76" s="11"/>
      <c r="H76" s="11"/>
      <c r="I76" s="11"/>
      <c r="J76" s="11"/>
    </row>
    <row r="77" spans="1:10" ht="15.75" customHeight="1">
      <c r="A77" s="1"/>
      <c r="B77" s="4"/>
      <c r="C77" s="1"/>
      <c r="D77" s="11"/>
      <c r="E77" s="11"/>
      <c r="F77" s="11"/>
      <c r="G77" s="11"/>
      <c r="H77" s="11"/>
      <c r="I77" s="11"/>
      <c r="J77" s="11"/>
    </row>
    <row r="78" spans="1:10" ht="15.75" customHeight="1">
      <c r="A78" s="1"/>
      <c r="B78" s="20"/>
      <c r="C78" s="1"/>
      <c r="D78" s="11"/>
      <c r="E78" s="11"/>
      <c r="F78" s="11"/>
      <c r="G78" s="11"/>
      <c r="H78" s="11"/>
      <c r="I78" s="11"/>
      <c r="J78" s="11"/>
    </row>
    <row r="79" spans="1:10" ht="15.75" customHeight="1">
      <c r="A79" s="1"/>
      <c r="B79" s="22"/>
      <c r="C79" s="1"/>
      <c r="D79" s="11"/>
      <c r="E79" s="11"/>
      <c r="F79" s="11"/>
      <c r="G79" s="11"/>
      <c r="H79" s="11"/>
      <c r="I79" s="11"/>
      <c r="J79" s="11"/>
    </row>
    <row r="80" spans="1:10" ht="15.75" customHeight="1">
      <c r="A80" s="1"/>
      <c r="B80" s="4"/>
      <c r="C80" s="1"/>
      <c r="D80" s="11"/>
      <c r="E80" s="11"/>
      <c r="F80" s="11"/>
      <c r="G80" s="11"/>
      <c r="H80" s="11"/>
      <c r="I80" s="11"/>
      <c r="J80" s="11"/>
    </row>
    <row r="81" spans="1:10" ht="15.75" customHeight="1">
      <c r="A81" s="1"/>
      <c r="B81" s="4"/>
      <c r="C81" s="1"/>
      <c r="D81" s="11"/>
      <c r="E81" s="11"/>
      <c r="F81" s="11"/>
      <c r="G81" s="11"/>
      <c r="H81" s="11"/>
      <c r="I81" s="11"/>
      <c r="J81" s="11"/>
    </row>
    <row r="82" spans="1:10" ht="15.75" customHeight="1">
      <c r="A82" s="1"/>
      <c r="B82" s="4"/>
      <c r="C82" s="1"/>
      <c r="D82" s="11"/>
      <c r="E82" s="11"/>
      <c r="F82" s="11"/>
      <c r="G82" s="11"/>
      <c r="H82" s="11"/>
      <c r="I82" s="11"/>
      <c r="J82" s="11"/>
    </row>
    <row r="83" spans="1:10" ht="15.75" customHeight="1">
      <c r="A83" s="1"/>
      <c r="B83" s="4"/>
      <c r="C83" s="1"/>
      <c r="D83" s="11"/>
      <c r="E83" s="11"/>
      <c r="F83" s="11"/>
      <c r="G83" s="11"/>
      <c r="H83" s="11"/>
      <c r="I83" s="11"/>
      <c r="J83" s="11"/>
    </row>
    <row r="84" spans="1:10" ht="15.75" customHeight="1">
      <c r="A84" s="1"/>
      <c r="B84" s="4"/>
      <c r="C84" s="1"/>
      <c r="D84" s="11"/>
      <c r="E84" s="11"/>
      <c r="F84" s="11"/>
      <c r="G84" s="11"/>
      <c r="H84" s="11"/>
      <c r="I84" s="11"/>
      <c r="J84" s="11"/>
    </row>
  </sheetData>
  <sheetProtection sheet="1" objects="1" scenarios="1"/>
  <mergeCells count="2">
    <mergeCell ref="E2:J2"/>
    <mergeCell ref="E4:L17"/>
  </mergeCells>
  <conditionalFormatting sqref="A4 C4">
    <cfRule type="notContainsBlanks" dxfId="26" priority="1">
      <formula>LEN(TRIM(A4))&gt;0</formula>
    </cfRule>
  </conditionalFormatting>
  <conditionalFormatting sqref="B4:B5 B41 B58 B74">
    <cfRule type="notContainsBlanks" dxfId="25" priority="3">
      <formula>LEN(TRIM(B4))&gt;0</formula>
    </cfRule>
  </conditionalFormatting>
  <hyperlinks>
    <hyperlink ref="B3" location="Materialidad!A1" display="Materialidad" xr:uid="{00000000-0004-0000-0200-000000000000}"/>
    <hyperlink ref="B6" location="'Compromisos 2030'!A1" display="Compromisos 2030" xr:uid="{00000000-0004-0000-0200-000001000000}"/>
    <hyperlink ref="B10" location="'Gobernanza Corporativa'!A1" display="Gobernanza Corporativa" xr:uid="{7393EC1B-871D-4680-8340-E861C8F2808A}"/>
    <hyperlink ref="B11" location="'Reputación, Gobierno y Compromi'!A1" display="Reputación, Gobierno y Compromiso" xr:uid="{30DB211A-1365-4517-A2AB-399906D480DF}"/>
    <hyperlink ref="B12" location="'Cadena de Valor'!A1" display="Cadena de Valor" xr:uid="{21F30063-0A66-4C90-87B7-EA05B09E21B9}"/>
    <hyperlink ref="B13" location="'Innovación, Tecnología y Datos'!A1" display="Innovación, Tecnología y Datos" xr:uid="{793CAE74-3AB6-465A-A364-D4A39BD204C6}"/>
    <hyperlink ref="B17" location="'Biodiversidad y Clima'!A1" display="Biodiversidad y Clima" xr:uid="{E7F19A85-3246-468A-B796-109ED4FDD0C7}"/>
    <hyperlink ref="B18" location="Energía!A1" display="Energía" xr:uid="{8FF81AEE-80C6-4877-B534-DBB2A850A6B3}"/>
    <hyperlink ref="B19" location="'Recursos Hídricos'!A1" display="Recursos Hídricos" xr:uid="{9552E86D-0F40-4BFF-BE73-81BF5A258F71}"/>
    <hyperlink ref="B20" location="Residuos!A1" display="Residuos" xr:uid="{BFFC40C7-900A-49DA-B5B7-2CE9D2641280}"/>
    <hyperlink ref="B21" location="'Circularidad y Ecodiseño'!A1" display="Circularidad y Ecodiseño" xr:uid="{4AC90EC6-B43F-4B93-A174-C98C5CC6B185}"/>
    <hyperlink ref="B25" location="'Personas Colaboradoras'!A1" display="Personas Colaboradoras" xr:uid="{F218BD1D-F309-471B-9EAB-7F860C9AF23D}"/>
    <hyperlink ref="B26" location="'Salud, Seguridad y Bienestar'!A1" display="Salud, Seguridad y Bienestar" xr:uid="{411387D6-8D91-4E5D-A6E9-8C84F1502888}"/>
    <hyperlink ref="B27" location="'Derechos Humanos'!A1" display="Derechos Humanos" xr:uid="{A23267C8-5A09-48AF-980C-EE28742C7CFF}"/>
    <hyperlink ref="B28" location="'Impacto Social'!A1" display="Impacto Social" xr:uid="{93D8C3E0-E029-49F2-9BD0-16F29448E88C}"/>
    <hyperlink ref="B29" location="'Experiencia del Cliente'!A1" display="Experiencia del Cliente" xr:uid="{66076416-4711-4DAC-9410-9FD3CC7437FC}"/>
    <hyperlink ref="B32" location="Índice!A1" display="Índice" xr:uid="{D52F6730-59F3-4AED-AD64-D48CA8FD05ED}"/>
    <hyperlink ref="B33" location="'Verificación Externa'!A1" display="Verificación Externa" xr:uid="{E2C80DC2-7D92-436A-AECF-253FAD6D92C7}"/>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K222"/>
  <sheetViews>
    <sheetView showGridLines="0" showRowColHeaders="0" topLeftCell="A188" zoomScale="87" zoomScaleNormal="87" workbookViewId="0"/>
  </sheetViews>
  <sheetFormatPr defaultColWidth="11.125" defaultRowHeight="15" customHeight="1"/>
  <cols>
    <col min="1" max="1" width="1.875" customWidth="1"/>
    <col min="2" max="2" width="30.875" customWidth="1"/>
    <col min="3" max="4" width="1.875" customWidth="1"/>
    <col min="5" max="5" width="48.375" customWidth="1"/>
    <col min="6" max="6" width="8.875" customWidth="1"/>
    <col min="7" max="7" width="10.375" customWidth="1"/>
    <col min="8" max="8" width="43" customWidth="1"/>
    <col min="9" max="9" width="14.75" customWidth="1"/>
  </cols>
  <sheetData>
    <row r="1" spans="1:11" ht="35.25" customHeight="1">
      <c r="A1" s="1"/>
      <c r="B1" s="2"/>
      <c r="C1" s="1"/>
      <c r="D1" s="11"/>
      <c r="E1" s="1258" t="s">
        <v>2</v>
      </c>
      <c r="F1" s="1108"/>
      <c r="G1" s="1108"/>
      <c r="H1" s="1108"/>
      <c r="I1" s="1108"/>
      <c r="J1" s="11"/>
      <c r="K1" s="11"/>
    </row>
    <row r="2" spans="1:11" ht="15.75" customHeight="1">
      <c r="A2" s="1"/>
      <c r="B2" s="7"/>
      <c r="C2" s="1"/>
      <c r="D2" s="11"/>
      <c r="E2" s="118"/>
      <c r="F2" s="119"/>
      <c r="G2" s="119"/>
      <c r="H2" s="118"/>
      <c r="I2" s="119"/>
      <c r="J2" s="11"/>
      <c r="K2" s="11"/>
    </row>
    <row r="3" spans="1:11" ht="15.75" customHeight="1">
      <c r="A3" s="5"/>
      <c r="B3" s="8" t="s">
        <v>0</v>
      </c>
      <c r="C3" s="7"/>
      <c r="E3" s="1141" t="s">
        <v>1596</v>
      </c>
      <c r="F3" s="1108"/>
      <c r="G3" s="1108"/>
      <c r="H3" s="1108"/>
      <c r="I3" s="1108"/>
    </row>
    <row r="4" spans="1:11" ht="15.75" customHeight="1">
      <c r="A4" s="1"/>
      <c r="B4" s="9"/>
      <c r="C4" s="1"/>
      <c r="D4" s="11"/>
      <c r="E4" s="1108"/>
      <c r="F4" s="1108"/>
      <c r="G4" s="1108"/>
      <c r="H4" s="1108"/>
      <c r="I4" s="1108"/>
      <c r="J4" s="11"/>
      <c r="K4" s="11"/>
    </row>
    <row r="5" spans="1:11">
      <c r="A5" s="1"/>
      <c r="B5" s="12"/>
      <c r="C5" s="1"/>
      <c r="D5" s="11"/>
      <c r="E5" s="1108"/>
      <c r="F5" s="1108"/>
      <c r="G5" s="1108"/>
      <c r="H5" s="1108"/>
      <c r="I5" s="1108"/>
      <c r="J5" s="11"/>
      <c r="K5" s="11"/>
    </row>
    <row r="6" spans="1:11" ht="15.75">
      <c r="A6" s="1"/>
      <c r="B6" s="121" t="s">
        <v>2</v>
      </c>
      <c r="C6" s="1"/>
      <c r="D6" s="11"/>
      <c r="E6" s="1108"/>
      <c r="F6" s="1108"/>
      <c r="G6" s="1108"/>
      <c r="H6" s="1108"/>
      <c r="I6" s="1108"/>
      <c r="J6" s="11"/>
      <c r="K6" s="11"/>
    </row>
    <row r="7" spans="1:11" ht="12.75">
      <c r="A7" s="1"/>
      <c r="B7" s="9"/>
      <c r="C7" s="1"/>
      <c r="D7" s="11"/>
      <c r="E7" s="1108"/>
      <c r="F7" s="1108"/>
      <c r="G7" s="1108"/>
      <c r="H7" s="1108"/>
      <c r="I7" s="1108"/>
      <c r="J7" s="11"/>
      <c r="K7" s="11"/>
    </row>
    <row r="8" spans="1:11">
      <c r="A8" s="1"/>
      <c r="B8" s="12"/>
      <c r="C8" s="1"/>
      <c r="D8" s="11"/>
      <c r="E8" s="1108"/>
      <c r="F8" s="1108"/>
      <c r="G8" s="1108"/>
      <c r="H8" s="1108"/>
      <c r="I8" s="1108"/>
      <c r="J8" s="11"/>
      <c r="K8" s="11"/>
    </row>
    <row r="9" spans="1:11" ht="15.75">
      <c r="A9" s="13"/>
      <c r="B9" s="8" t="s">
        <v>3</v>
      </c>
      <c r="C9" s="1"/>
      <c r="D9" s="11"/>
      <c r="E9" s="1108"/>
      <c r="F9" s="1108"/>
      <c r="G9" s="1108"/>
      <c r="H9" s="1108"/>
      <c r="I9" s="1108"/>
      <c r="J9" s="11"/>
      <c r="K9" s="11"/>
    </row>
    <row r="10" spans="1:11" ht="12.75">
      <c r="A10" s="1"/>
      <c r="B10" s="15" t="s">
        <v>4</v>
      </c>
      <c r="C10" s="13"/>
      <c r="D10" s="10"/>
      <c r="J10" s="10"/>
      <c r="K10" s="10"/>
    </row>
    <row r="11" spans="1:11" ht="12.75">
      <c r="A11" s="1"/>
      <c r="B11" s="15" t="s">
        <v>5</v>
      </c>
      <c r="C11" s="1"/>
      <c r="D11" s="11"/>
      <c r="E11" s="122" t="s">
        <v>367</v>
      </c>
      <c r="F11" s="123" t="s">
        <v>368</v>
      </c>
      <c r="G11" s="123" t="s">
        <v>34</v>
      </c>
      <c r="H11" s="122" t="s">
        <v>369</v>
      </c>
      <c r="I11" s="123" t="s">
        <v>370</v>
      </c>
      <c r="J11" s="124"/>
      <c r="K11" s="11"/>
    </row>
    <row r="12" spans="1:11" ht="15.75" customHeight="1">
      <c r="A12" s="1"/>
      <c r="B12" s="15" t="s">
        <v>6</v>
      </c>
      <c r="C12" s="1"/>
      <c r="D12" s="11"/>
      <c r="E12" s="1243" t="s">
        <v>141</v>
      </c>
      <c r="F12" s="1108"/>
      <c r="G12" s="1108"/>
      <c r="H12" s="1108"/>
      <c r="I12" s="1108"/>
      <c r="J12" s="124"/>
      <c r="K12" s="11"/>
    </row>
    <row r="13" spans="1:11" ht="15.75" customHeight="1">
      <c r="A13" s="1"/>
      <c r="B13" s="15" t="s">
        <v>7</v>
      </c>
      <c r="C13" s="1"/>
      <c r="D13" s="11"/>
      <c r="E13" s="1263" t="s">
        <v>1597</v>
      </c>
      <c r="F13" s="1249">
        <v>2030</v>
      </c>
      <c r="G13" s="1249" t="s">
        <v>371</v>
      </c>
      <c r="H13" s="1256">
        <v>-0.49</v>
      </c>
      <c r="I13" s="1259" t="e" vm="2">
        <v>#VALUE!</v>
      </c>
      <c r="J13" s="124"/>
      <c r="K13" s="11"/>
    </row>
    <row r="14" spans="1:11" ht="13.5" customHeight="1">
      <c r="A14" s="1"/>
      <c r="B14" s="9"/>
      <c r="C14" s="1"/>
      <c r="D14" s="11"/>
      <c r="E14" s="1108"/>
      <c r="F14" s="1108"/>
      <c r="G14" s="1108"/>
      <c r="H14" s="1108"/>
      <c r="I14" s="1260"/>
      <c r="J14" s="124"/>
    </row>
    <row r="15" spans="1:11" ht="12" customHeight="1">
      <c r="A15" s="1"/>
      <c r="B15" s="12"/>
      <c r="C15" s="1"/>
      <c r="D15" s="11"/>
      <c r="E15" s="1108"/>
      <c r="F15" s="1108"/>
      <c r="G15" s="1108"/>
      <c r="H15" s="1108"/>
      <c r="I15" s="1260"/>
      <c r="J15" s="124"/>
    </row>
    <row r="16" spans="1:11" ht="15.75">
      <c r="A16" s="1"/>
      <c r="B16" s="8" t="s">
        <v>8</v>
      </c>
      <c r="C16" s="1"/>
      <c r="D16" s="11"/>
      <c r="E16" s="1124"/>
      <c r="F16" s="1124"/>
      <c r="G16" s="1124"/>
      <c r="H16" s="1124"/>
      <c r="I16" s="1261"/>
      <c r="J16" s="124"/>
    </row>
    <row r="17" spans="1:10" ht="12.75">
      <c r="A17" s="1"/>
      <c r="B17" s="15" t="s">
        <v>9</v>
      </c>
      <c r="C17" s="1"/>
      <c r="D17" s="11"/>
      <c r="E17" s="1264" t="s">
        <v>372</v>
      </c>
      <c r="F17" s="129"/>
      <c r="G17" s="129"/>
      <c r="H17" s="128"/>
      <c r="I17" s="1262" t="e" vm="3">
        <v>#VALUE!</v>
      </c>
      <c r="J17" s="124"/>
    </row>
    <row r="18" spans="1:10" ht="15.75" customHeight="1">
      <c r="A18" s="1"/>
      <c r="B18" s="1066" t="s">
        <v>10</v>
      </c>
      <c r="C18" s="1"/>
      <c r="D18" s="11"/>
      <c r="E18" s="1108"/>
      <c r="F18" s="1220">
        <v>2030</v>
      </c>
      <c r="G18" s="1220" t="s">
        <v>373</v>
      </c>
      <c r="H18" s="1242">
        <v>-0.4</v>
      </c>
      <c r="I18" s="1178"/>
      <c r="J18" s="124"/>
    </row>
    <row r="19" spans="1:10" ht="12.75">
      <c r="A19" s="1"/>
      <c r="B19" s="15" t="s">
        <v>11</v>
      </c>
      <c r="C19" s="1"/>
      <c r="D19" s="11"/>
      <c r="E19" s="1108"/>
      <c r="F19" s="1108"/>
      <c r="G19" s="1108"/>
      <c r="H19" s="1108"/>
      <c r="I19" s="1178"/>
      <c r="J19" s="124"/>
    </row>
    <row r="20" spans="1:10" ht="12.75">
      <c r="A20" s="1"/>
      <c r="B20" s="15" t="s">
        <v>12</v>
      </c>
      <c r="C20" s="1"/>
      <c r="D20" s="11"/>
      <c r="E20" s="1124"/>
      <c r="F20" s="130"/>
      <c r="G20" s="130"/>
      <c r="H20" s="131"/>
      <c r="I20" s="1230"/>
      <c r="J20" s="124"/>
    </row>
    <row r="21" spans="1:10" ht="15.75" customHeight="1">
      <c r="A21" s="1"/>
      <c r="B21" s="15" t="s">
        <v>13</v>
      </c>
      <c r="C21" s="1"/>
      <c r="D21" s="11"/>
      <c r="E21" s="1248" t="s">
        <v>374</v>
      </c>
      <c r="F21" s="1249">
        <v>2030</v>
      </c>
      <c r="G21" s="1249" t="s">
        <v>375</v>
      </c>
      <c r="H21" s="1265">
        <v>0.47549999999999998</v>
      </c>
      <c r="I21" s="132"/>
      <c r="J21" s="124"/>
    </row>
    <row r="22" spans="1:10" ht="12.75">
      <c r="A22" s="1"/>
      <c r="B22" s="9"/>
      <c r="C22" s="1"/>
      <c r="D22" s="11"/>
      <c r="E22" s="1108"/>
      <c r="F22" s="1108"/>
      <c r="G22" s="1108"/>
      <c r="H22" s="1108"/>
      <c r="I22" s="1266" t="e" vm="3">
        <v>#VALUE!</v>
      </c>
      <c r="J22" s="124"/>
    </row>
    <row r="23" spans="1:10" ht="24.6" customHeight="1">
      <c r="A23" s="1"/>
      <c r="B23" s="12"/>
      <c r="C23" s="1"/>
      <c r="D23" s="11"/>
      <c r="E23" s="1108"/>
      <c r="F23" s="1108"/>
      <c r="G23" s="1108"/>
      <c r="H23" s="1108"/>
      <c r="I23" s="1108"/>
      <c r="J23" s="124"/>
    </row>
    <row r="24" spans="1:10" ht="15.75">
      <c r="A24" s="1"/>
      <c r="B24" s="8" t="s">
        <v>14</v>
      </c>
      <c r="C24" s="1"/>
      <c r="D24" s="11"/>
      <c r="E24" s="1108"/>
      <c r="F24" s="1108"/>
      <c r="G24" s="1108"/>
      <c r="H24" s="1108"/>
      <c r="I24" s="1108"/>
      <c r="J24" s="124"/>
    </row>
    <row r="25" spans="1:10" ht="15.75" customHeight="1">
      <c r="A25" s="1"/>
      <c r="B25" s="1066" t="s">
        <v>15</v>
      </c>
      <c r="C25" s="1"/>
      <c r="D25" s="11"/>
      <c r="E25" s="1108"/>
      <c r="F25" s="1108"/>
      <c r="G25" s="1108"/>
      <c r="H25" s="1108"/>
      <c r="I25" s="132"/>
      <c r="J25" s="124"/>
    </row>
    <row r="26" spans="1:10" ht="12.75">
      <c r="A26" s="1"/>
      <c r="B26" s="1066" t="s">
        <v>16</v>
      </c>
      <c r="C26" s="1"/>
      <c r="D26" s="11"/>
      <c r="E26" s="1243" t="s">
        <v>376</v>
      </c>
      <c r="F26" s="1108"/>
      <c r="G26" s="1108"/>
      <c r="H26" s="1108"/>
      <c r="I26" s="1108"/>
      <c r="J26" s="124"/>
    </row>
    <row r="27" spans="1:10" ht="18.600000000000001" customHeight="1">
      <c r="A27" s="1"/>
      <c r="B27" s="1066" t="s">
        <v>17</v>
      </c>
      <c r="C27" s="1"/>
      <c r="D27" s="11"/>
      <c r="E27" s="1257" t="s">
        <v>377</v>
      </c>
      <c r="F27" s="1249">
        <v>2030</v>
      </c>
      <c r="G27" s="1267">
        <v>42157</v>
      </c>
      <c r="H27" s="1248" t="s">
        <v>378</v>
      </c>
      <c r="I27" s="1266" t="e" vm="4">
        <v>#VALUE!</v>
      </c>
      <c r="J27" s="124"/>
    </row>
    <row r="28" spans="1:10" ht="18.600000000000001" customHeight="1">
      <c r="A28" s="1"/>
      <c r="B28" s="1066" t="s">
        <v>18</v>
      </c>
      <c r="C28" s="1"/>
      <c r="D28" s="11"/>
      <c r="E28" s="1108"/>
      <c r="F28" s="1108"/>
      <c r="G28" s="1108"/>
      <c r="H28" s="1108"/>
      <c r="I28" s="1108"/>
      <c r="J28" s="124"/>
    </row>
    <row r="29" spans="1:10" ht="21" customHeight="1">
      <c r="A29" s="1"/>
      <c r="B29" s="1066" t="s">
        <v>19</v>
      </c>
      <c r="C29" s="1"/>
      <c r="D29" s="11"/>
      <c r="E29" s="1124"/>
      <c r="F29" s="1124"/>
      <c r="G29" s="1124"/>
      <c r="H29" s="1124"/>
      <c r="I29" s="1233"/>
      <c r="J29" s="124"/>
    </row>
    <row r="30" spans="1:10" ht="18" customHeight="1">
      <c r="A30" s="1"/>
      <c r="B30" s="9"/>
      <c r="C30" s="1"/>
      <c r="D30" s="11"/>
      <c r="E30" s="1219" t="s">
        <v>379</v>
      </c>
      <c r="F30" s="1220">
        <v>2030</v>
      </c>
      <c r="G30" s="1220" t="s">
        <v>380</v>
      </c>
      <c r="H30" s="1219" t="s">
        <v>381</v>
      </c>
      <c r="I30" s="1223" t="e" vm="5">
        <v>#VALUE!</v>
      </c>
      <c r="J30" s="124"/>
    </row>
    <row r="31" spans="1:10" ht="19.149999999999999" customHeight="1">
      <c r="A31" s="1"/>
      <c r="B31" s="12"/>
      <c r="C31" s="1"/>
      <c r="D31" s="11"/>
      <c r="E31" s="1108"/>
      <c r="F31" s="1108"/>
      <c r="G31" s="1108"/>
      <c r="H31" s="1108"/>
      <c r="I31" s="1108"/>
      <c r="J31" s="124"/>
    </row>
    <row r="32" spans="1:10">
      <c r="A32" s="1"/>
      <c r="B32" s="1068" t="s">
        <v>20</v>
      </c>
      <c r="C32" s="1"/>
      <c r="D32" s="11"/>
      <c r="E32" s="1124"/>
      <c r="F32" s="1124"/>
      <c r="G32" s="1124"/>
      <c r="H32" s="1124"/>
      <c r="I32" s="1233"/>
      <c r="J32" s="124"/>
    </row>
    <row r="33" spans="1:10" ht="15" customHeight="1">
      <c r="A33" s="1"/>
      <c r="B33" s="1066" t="s">
        <v>21</v>
      </c>
      <c r="C33" s="1"/>
      <c r="D33" s="11"/>
      <c r="E33" s="1257" t="s">
        <v>382</v>
      </c>
      <c r="F33" s="1249">
        <v>2030</v>
      </c>
      <c r="G33" s="1249" t="s">
        <v>383</v>
      </c>
      <c r="H33" s="1248" t="s">
        <v>384</v>
      </c>
      <c r="I33" s="1266" t="e" vm="6">
        <v>#VALUE!</v>
      </c>
      <c r="J33" s="124"/>
    </row>
    <row r="34" spans="1:10" ht="19.899999999999999" customHeight="1">
      <c r="A34" s="1"/>
      <c r="B34" s="17"/>
      <c r="C34" s="1"/>
      <c r="D34" s="11"/>
      <c r="E34" s="1108"/>
      <c r="F34" s="1108"/>
      <c r="G34" s="1108"/>
      <c r="H34" s="1108"/>
      <c r="I34" s="1108"/>
      <c r="J34" s="124"/>
    </row>
    <row r="35" spans="1:10" ht="19.5" customHeight="1">
      <c r="A35" s="1"/>
      <c r="B35" s="15"/>
      <c r="C35" s="1"/>
      <c r="D35" s="11"/>
      <c r="E35" s="1124"/>
      <c r="F35" s="1124"/>
      <c r="G35" s="1124"/>
      <c r="H35" s="1124"/>
      <c r="I35" s="1233"/>
      <c r="J35" s="124"/>
    </row>
    <row r="36" spans="1:10" ht="28.15" customHeight="1">
      <c r="A36" s="1"/>
      <c r="B36" s="7"/>
      <c r="C36" s="1"/>
      <c r="D36" s="11"/>
      <c r="E36" s="1219" t="s">
        <v>385</v>
      </c>
      <c r="F36" s="1220">
        <v>2030</v>
      </c>
      <c r="G36" s="1220">
        <v>9</v>
      </c>
      <c r="H36" s="1219" t="s">
        <v>386</v>
      </c>
      <c r="I36" s="1223" t="e" vm="7">
        <v>#VALUE!</v>
      </c>
      <c r="J36" s="124"/>
    </row>
    <row r="37" spans="1:10" ht="31.5" customHeight="1">
      <c r="A37" s="1"/>
      <c r="B37" s="18"/>
      <c r="C37" s="1"/>
      <c r="D37" s="11"/>
      <c r="E37" s="1124"/>
      <c r="F37" s="1124"/>
      <c r="G37" s="1124"/>
      <c r="H37" s="1124"/>
      <c r="I37" s="1233"/>
      <c r="J37" s="124"/>
    </row>
    <row r="38" spans="1:10" ht="12.75">
      <c r="A38" s="1"/>
      <c r="B38" s="4"/>
      <c r="C38" s="1"/>
      <c r="D38" s="11"/>
      <c r="E38" s="1248" t="s">
        <v>387</v>
      </c>
      <c r="F38" s="1249">
        <v>2030</v>
      </c>
      <c r="G38" s="1249" t="s">
        <v>388</v>
      </c>
      <c r="H38" s="1248" t="s">
        <v>389</v>
      </c>
      <c r="I38" s="1250" t="e" vm="8">
        <v>#VALUE!</v>
      </c>
      <c r="J38" s="124"/>
    </row>
    <row r="39" spans="1:10" ht="24" customHeight="1">
      <c r="A39" s="1"/>
      <c r="B39" s="19"/>
      <c r="C39" s="1"/>
      <c r="D39" s="11"/>
      <c r="E39" s="1108"/>
      <c r="F39" s="1108"/>
      <c r="G39" s="1108"/>
      <c r="H39" s="1108"/>
      <c r="I39" s="1108"/>
      <c r="J39" s="124"/>
    </row>
    <row r="40" spans="1:10" ht="18" customHeight="1">
      <c r="A40" s="1"/>
      <c r="B40" s="4"/>
      <c r="C40" s="1"/>
      <c r="D40" s="11"/>
      <c r="E40" s="1108"/>
      <c r="F40" s="1108"/>
      <c r="G40" s="1108"/>
      <c r="H40" s="1108"/>
      <c r="I40" s="1108"/>
      <c r="J40" s="124"/>
    </row>
    <row r="41" spans="1:10" ht="15.75" customHeight="1">
      <c r="A41" s="1"/>
      <c r="B41" s="20"/>
      <c r="C41" s="1"/>
      <c r="D41" s="11"/>
      <c r="E41" s="1268" t="s">
        <v>390</v>
      </c>
      <c r="F41" s="1269"/>
      <c r="G41" s="1269"/>
      <c r="H41" s="1269"/>
      <c r="I41" s="1269"/>
      <c r="J41" s="124"/>
    </row>
    <row r="42" spans="1:10" ht="15.75" customHeight="1">
      <c r="A42" s="1"/>
      <c r="B42" s="22"/>
      <c r="C42" s="1"/>
      <c r="D42" s="11"/>
      <c r="E42" s="1234" t="s">
        <v>391</v>
      </c>
      <c r="F42" s="1249">
        <v>2030</v>
      </c>
      <c r="G42" s="1251" t="s">
        <v>392</v>
      </c>
      <c r="H42" s="1234" t="s">
        <v>393</v>
      </c>
      <c r="I42" s="1253"/>
      <c r="J42" s="124"/>
    </row>
    <row r="43" spans="1:10" ht="15.75" customHeight="1">
      <c r="A43" s="1"/>
      <c r="B43" s="4"/>
      <c r="C43" s="1"/>
      <c r="D43" s="11"/>
      <c r="E43" s="1108"/>
      <c r="F43" s="1108"/>
      <c r="G43" s="1252"/>
      <c r="H43" s="1108"/>
      <c r="I43" s="1253"/>
      <c r="J43" s="124"/>
    </row>
    <row r="44" spans="1:10" ht="15.75" customHeight="1">
      <c r="A44" s="1"/>
      <c r="B44" s="20"/>
      <c r="C44" s="1"/>
      <c r="D44" s="11"/>
      <c r="E44" s="1108"/>
      <c r="F44" s="1108"/>
      <c r="G44" s="1252"/>
      <c r="H44" s="1108"/>
      <c r="I44" s="1253"/>
      <c r="J44" s="124"/>
    </row>
    <row r="45" spans="1:10" ht="15.75" customHeight="1">
      <c r="A45" s="1"/>
      <c r="B45" s="22"/>
      <c r="C45" s="1"/>
      <c r="D45" s="11"/>
      <c r="E45" s="1124"/>
      <c r="F45" s="1124"/>
      <c r="G45" s="1127"/>
      <c r="H45" s="1124"/>
      <c r="I45" s="1125"/>
      <c r="J45" s="124"/>
    </row>
    <row r="46" spans="1:10" ht="15.75" customHeight="1">
      <c r="A46" s="1"/>
      <c r="B46" s="4"/>
      <c r="C46" s="1"/>
      <c r="D46" s="11"/>
      <c r="E46" s="1219" t="s">
        <v>394</v>
      </c>
      <c r="F46" s="1220">
        <v>2025</v>
      </c>
      <c r="G46" s="1220" t="s">
        <v>395</v>
      </c>
      <c r="H46" s="1254" t="s">
        <v>396</v>
      </c>
      <c r="I46" s="129"/>
      <c r="J46" s="124"/>
    </row>
    <row r="47" spans="1:10" ht="12.75">
      <c r="A47" s="1"/>
      <c r="B47" s="4"/>
      <c r="C47" s="1"/>
      <c r="D47" s="11"/>
      <c r="E47" s="1108"/>
      <c r="F47" s="1108"/>
      <c r="G47" s="1108"/>
      <c r="H47" s="1108"/>
      <c r="I47" s="129"/>
      <c r="J47" s="124"/>
    </row>
    <row r="48" spans="1:10" ht="12.75">
      <c r="A48" s="1"/>
      <c r="B48" s="4"/>
      <c r="C48" s="1"/>
      <c r="D48" s="11"/>
      <c r="E48" s="1108"/>
      <c r="F48" s="1108"/>
      <c r="G48" s="1108"/>
      <c r="H48" s="1108"/>
      <c r="I48" s="1223" t="e" vm="9">
        <v>#VALUE!</v>
      </c>
      <c r="J48" s="124"/>
    </row>
    <row r="49" spans="1:10" ht="33" customHeight="1">
      <c r="A49" s="1"/>
      <c r="B49" s="4"/>
      <c r="C49" s="1"/>
      <c r="D49" s="11"/>
      <c r="E49" s="1108"/>
      <c r="F49" s="1108"/>
      <c r="G49" s="1108"/>
      <c r="H49" s="1108"/>
      <c r="I49" s="1108"/>
      <c r="J49" s="124"/>
    </row>
    <row r="50" spans="1:10" ht="12.75">
      <c r="A50" s="1"/>
      <c r="B50" s="4"/>
      <c r="C50" s="1"/>
      <c r="D50" s="11"/>
      <c r="E50" s="1108"/>
      <c r="F50" s="1108"/>
      <c r="G50" s="1108"/>
      <c r="H50" s="1108"/>
      <c r="I50" s="1108"/>
      <c r="J50" s="124"/>
    </row>
    <row r="51" spans="1:10" ht="15.75" customHeight="1">
      <c r="A51" s="1"/>
      <c r="B51" s="20"/>
      <c r="C51" s="1"/>
      <c r="D51" s="11"/>
      <c r="E51" s="1108"/>
      <c r="F51" s="1108"/>
      <c r="G51" s="1108"/>
      <c r="H51" s="1108"/>
      <c r="I51" s="129"/>
      <c r="J51" s="124"/>
    </row>
    <row r="52" spans="1:10" ht="15.75" customHeight="1">
      <c r="A52" s="1"/>
      <c r="B52" s="22"/>
      <c r="C52" s="1"/>
      <c r="D52" s="11"/>
      <c r="E52" s="1124"/>
      <c r="F52" s="1124"/>
      <c r="G52" s="1124"/>
      <c r="H52" s="1124"/>
      <c r="I52" s="130"/>
      <c r="J52" s="124"/>
    </row>
    <row r="53" spans="1:10" ht="12.75">
      <c r="A53" s="1"/>
      <c r="B53" s="4"/>
      <c r="C53" s="1"/>
      <c r="D53" s="11"/>
      <c r="E53" s="1257" t="s">
        <v>397</v>
      </c>
      <c r="F53" s="1249" t="s">
        <v>398</v>
      </c>
      <c r="G53" s="1249" t="s">
        <v>399</v>
      </c>
      <c r="H53" s="1270" t="s">
        <v>1633</v>
      </c>
      <c r="I53" s="1108"/>
      <c r="J53" s="124"/>
    </row>
    <row r="54" spans="1:10" ht="12.75">
      <c r="A54" s="1"/>
      <c r="B54" s="4"/>
      <c r="C54" s="1"/>
      <c r="D54" s="11"/>
      <c r="E54" s="1108"/>
      <c r="F54" s="1108"/>
      <c r="G54" s="1108"/>
      <c r="H54" s="1108"/>
      <c r="I54" s="1108"/>
      <c r="J54" s="124"/>
    </row>
    <row r="55" spans="1:10" ht="12.75">
      <c r="A55" s="1"/>
      <c r="B55" s="4"/>
      <c r="C55" s="1"/>
      <c r="D55" s="11"/>
      <c r="E55" s="1108"/>
      <c r="F55" s="1108"/>
      <c r="G55" s="1108"/>
      <c r="H55" s="1108"/>
      <c r="I55" s="1108"/>
      <c r="J55" s="124"/>
    </row>
    <row r="56" spans="1:10" ht="12.75">
      <c r="A56" s="1"/>
      <c r="B56" s="4"/>
      <c r="C56" s="1"/>
      <c r="D56" s="11"/>
      <c r="E56" s="1108"/>
      <c r="F56" s="1108"/>
      <c r="G56" s="1108"/>
      <c r="H56" s="1108"/>
      <c r="I56" s="1108"/>
      <c r="J56" s="124"/>
    </row>
    <row r="57" spans="1:10" ht="12.75">
      <c r="A57" s="1"/>
      <c r="B57" s="64"/>
      <c r="C57" s="1"/>
      <c r="D57" s="11"/>
      <c r="E57" s="1108"/>
      <c r="F57" s="1108"/>
      <c r="G57" s="1108"/>
      <c r="H57" s="1108"/>
      <c r="I57" s="1108"/>
      <c r="J57" s="124"/>
    </row>
    <row r="58" spans="1:10" ht="12.75">
      <c r="A58" s="1"/>
      <c r="B58" s="4"/>
      <c r="C58" s="1"/>
      <c r="D58" s="11"/>
      <c r="E58" s="1108"/>
      <c r="F58" s="1108"/>
      <c r="G58" s="1108"/>
      <c r="H58" s="1108"/>
      <c r="I58" s="1108"/>
      <c r="J58" s="124"/>
    </row>
    <row r="59" spans="1:10">
      <c r="A59" s="1"/>
      <c r="B59" s="20"/>
      <c r="C59" s="1"/>
      <c r="D59" s="11"/>
      <c r="E59" s="1108"/>
      <c r="F59" s="1108"/>
      <c r="G59" s="1108"/>
      <c r="H59" s="1108"/>
      <c r="I59" s="1108"/>
      <c r="J59" s="124"/>
    </row>
    <row r="60" spans="1:10" ht="15.75">
      <c r="A60" s="1"/>
      <c r="B60" s="22"/>
      <c r="C60" s="1"/>
      <c r="D60" s="11"/>
      <c r="E60" s="1108"/>
      <c r="F60" s="1108"/>
      <c r="G60" s="1108"/>
      <c r="H60" s="1108"/>
      <c r="I60" s="1108"/>
      <c r="J60" s="124"/>
    </row>
    <row r="61" spans="1:10" ht="12.75">
      <c r="A61" s="1"/>
      <c r="B61" s="4"/>
      <c r="C61" s="1"/>
      <c r="D61" s="11"/>
      <c r="E61" s="1108"/>
      <c r="F61" s="1108"/>
      <c r="G61" s="1108"/>
      <c r="H61" s="1108"/>
      <c r="I61" s="1108"/>
      <c r="J61" s="124"/>
    </row>
    <row r="62" spans="1:10" ht="12.75">
      <c r="A62" s="1"/>
      <c r="B62" s="4"/>
      <c r="C62" s="1"/>
      <c r="D62" s="11"/>
      <c r="E62" s="1108"/>
      <c r="F62" s="1108"/>
      <c r="G62" s="1108"/>
      <c r="H62" s="1108"/>
      <c r="I62" s="1108"/>
      <c r="J62" s="124"/>
    </row>
    <row r="63" spans="1:10" ht="27.6" customHeight="1">
      <c r="A63" s="1"/>
      <c r="B63" s="4"/>
      <c r="C63" s="1"/>
      <c r="D63" s="11"/>
      <c r="E63" s="1124"/>
      <c r="F63" s="1124"/>
      <c r="G63" s="1124"/>
      <c r="H63" s="1124"/>
      <c r="I63" s="1124"/>
      <c r="J63" s="124"/>
    </row>
    <row r="64" spans="1:10" ht="18" customHeight="1">
      <c r="A64" s="1"/>
      <c r="B64" s="4"/>
      <c r="C64" s="1"/>
      <c r="D64" s="11"/>
      <c r="E64" s="1219" t="s">
        <v>400</v>
      </c>
      <c r="F64" s="1220">
        <v>2025</v>
      </c>
      <c r="G64" s="1220" t="s">
        <v>399</v>
      </c>
      <c r="H64" s="1271">
        <v>0.98799999999999999</v>
      </c>
      <c r="I64" s="1272" t="e" vm="10">
        <v>#VALUE!</v>
      </c>
      <c r="J64" s="124"/>
    </row>
    <row r="65" spans="1:11" ht="26.65" customHeight="1">
      <c r="A65" s="1"/>
      <c r="B65" s="4"/>
      <c r="C65" s="1"/>
      <c r="D65" s="11"/>
      <c r="E65" s="1108"/>
      <c r="F65" s="1108"/>
      <c r="G65" s="1108"/>
      <c r="H65" s="1108"/>
      <c r="I65" s="1108"/>
      <c r="J65" s="124"/>
    </row>
    <row r="66" spans="1:11" ht="12.75">
      <c r="A66" s="1"/>
      <c r="B66" s="4"/>
      <c r="C66" s="1"/>
      <c r="D66" s="11"/>
      <c r="E66" s="1124"/>
      <c r="F66" s="1124"/>
      <c r="G66" s="1124"/>
      <c r="H66" s="1124"/>
      <c r="I66" s="1233"/>
      <c r="J66" s="124"/>
    </row>
    <row r="67" spans="1:11" ht="18" customHeight="1">
      <c r="A67" s="1"/>
      <c r="B67" s="20"/>
      <c r="C67" s="1"/>
      <c r="D67" s="11"/>
      <c r="E67" s="1248" t="s">
        <v>401</v>
      </c>
      <c r="F67" s="1249">
        <v>2025</v>
      </c>
      <c r="G67" s="1249" t="s">
        <v>399</v>
      </c>
      <c r="H67" s="1256">
        <v>1</v>
      </c>
      <c r="I67" s="1250" t="e" vm="11">
        <v>#VALUE!</v>
      </c>
      <c r="J67" s="124"/>
    </row>
    <row r="68" spans="1:11" ht="15.75">
      <c r="A68" s="1"/>
      <c r="B68" s="22"/>
      <c r="C68" s="1"/>
      <c r="D68" s="11"/>
      <c r="E68" s="1108"/>
      <c r="F68" s="1108"/>
      <c r="G68" s="1108"/>
      <c r="H68" s="1108"/>
      <c r="I68" s="1108"/>
      <c r="J68" s="124"/>
    </row>
    <row r="69" spans="1:11" ht="21" customHeight="1">
      <c r="A69" s="1"/>
      <c r="B69" s="4"/>
      <c r="C69" s="1"/>
      <c r="D69" s="11"/>
      <c r="E69" s="1124"/>
      <c r="F69" s="1124"/>
      <c r="G69" s="1124"/>
      <c r="H69" s="1124"/>
      <c r="I69" s="1233"/>
      <c r="J69" s="124"/>
    </row>
    <row r="70" spans="1:11" ht="12.75">
      <c r="A70" s="1"/>
      <c r="B70" s="18"/>
      <c r="C70" s="1"/>
      <c r="D70" s="11"/>
      <c r="E70" s="1219" t="s">
        <v>402</v>
      </c>
      <c r="F70" s="1220">
        <v>2025</v>
      </c>
      <c r="G70" s="1220" t="s">
        <v>399</v>
      </c>
      <c r="H70" s="1242">
        <v>0.86</v>
      </c>
      <c r="I70" s="1272" t="e" vm="12">
        <v>#VALUE!</v>
      </c>
      <c r="J70" s="124"/>
      <c r="K70" s="11"/>
    </row>
    <row r="71" spans="1:11" ht="27.6" customHeight="1">
      <c r="A71" s="1"/>
      <c r="B71" s="4"/>
      <c r="C71" s="1"/>
      <c r="D71" s="11"/>
      <c r="E71" s="1108"/>
      <c r="F71" s="1108"/>
      <c r="G71" s="1108"/>
      <c r="H71" s="1108"/>
      <c r="I71" s="1108"/>
      <c r="J71" s="124"/>
      <c r="K71" s="11"/>
    </row>
    <row r="72" spans="1:11" ht="15.75">
      <c r="A72" s="1"/>
      <c r="B72" s="19"/>
      <c r="C72" s="1"/>
      <c r="D72" s="11"/>
      <c r="E72" s="1108"/>
      <c r="F72" s="1108"/>
      <c r="G72" s="1108"/>
      <c r="H72" s="1108"/>
      <c r="I72" s="1233"/>
      <c r="J72" s="124"/>
      <c r="K72" s="11"/>
    </row>
    <row r="73" spans="1:11" ht="15.75" customHeight="1">
      <c r="A73" s="1"/>
      <c r="B73" s="4"/>
      <c r="C73" s="1"/>
      <c r="D73" s="11"/>
      <c r="E73" s="1273" t="s">
        <v>403</v>
      </c>
      <c r="F73" s="1274"/>
      <c r="G73" s="1274"/>
      <c r="H73" s="1274"/>
      <c r="I73" s="1275"/>
      <c r="J73" s="124"/>
      <c r="K73" s="11"/>
    </row>
    <row r="74" spans="1:11">
      <c r="A74" s="1"/>
      <c r="B74" s="20"/>
      <c r="C74" s="1"/>
      <c r="D74" s="11"/>
      <c r="E74" s="1248" t="s">
        <v>404</v>
      </c>
      <c r="F74" s="1249">
        <v>2023</v>
      </c>
      <c r="G74" s="1249" t="s">
        <v>405</v>
      </c>
      <c r="H74" s="1256">
        <v>0.5</v>
      </c>
      <c r="I74" s="1250" t="e" vm="13">
        <v>#VALUE!</v>
      </c>
      <c r="J74" s="124"/>
      <c r="K74" s="11"/>
    </row>
    <row r="75" spans="1:11" ht="28.15" customHeight="1">
      <c r="A75" s="1"/>
      <c r="B75" s="22"/>
      <c r="C75" s="1"/>
      <c r="D75" s="11"/>
      <c r="E75" s="1108"/>
      <c r="F75" s="1108"/>
      <c r="G75" s="1108"/>
      <c r="H75" s="1108"/>
      <c r="I75" s="1108"/>
      <c r="J75" s="124"/>
      <c r="K75" s="11"/>
    </row>
    <row r="76" spans="1:11" ht="12.75">
      <c r="A76" s="1"/>
      <c r="B76" s="4"/>
      <c r="C76" s="1"/>
      <c r="D76" s="11"/>
      <c r="E76" s="1124"/>
      <c r="F76" s="1124"/>
      <c r="G76" s="1124"/>
      <c r="H76" s="1124"/>
      <c r="I76" s="1233"/>
      <c r="J76" s="124"/>
      <c r="K76" s="11"/>
    </row>
    <row r="77" spans="1:11" ht="18" customHeight="1">
      <c r="A77" s="1"/>
      <c r="B77" s="20"/>
      <c r="C77" s="1"/>
      <c r="D77" s="11"/>
      <c r="E77" s="1219" t="s">
        <v>406</v>
      </c>
      <c r="F77" s="1220">
        <v>2023</v>
      </c>
      <c r="G77" s="1221">
        <v>40395</v>
      </c>
      <c r="H77" s="1219" t="s">
        <v>407</v>
      </c>
      <c r="I77" s="1223" t="e" vm="14">
        <v>#VALUE!</v>
      </c>
      <c r="J77" s="124"/>
      <c r="K77" s="11"/>
    </row>
    <row r="78" spans="1:11" ht="25.15" customHeight="1">
      <c r="A78" s="1"/>
      <c r="B78" s="22"/>
      <c r="C78" s="1"/>
      <c r="D78" s="11"/>
      <c r="E78" s="1108"/>
      <c r="F78" s="1108"/>
      <c r="G78" s="1108"/>
      <c r="H78" s="1108"/>
      <c r="I78" s="1108"/>
      <c r="J78" s="124"/>
      <c r="K78" s="11"/>
    </row>
    <row r="79" spans="1:11" ht="14.25" customHeight="1">
      <c r="A79" s="1"/>
      <c r="B79" s="4"/>
      <c r="C79" s="1"/>
      <c r="D79" s="11"/>
      <c r="E79" s="1124"/>
      <c r="F79" s="1124"/>
      <c r="G79" s="1124"/>
      <c r="H79" s="1124"/>
      <c r="I79" s="1233"/>
      <c r="J79" s="124"/>
      <c r="K79" s="11"/>
    </row>
    <row r="80" spans="1:11" ht="12.75">
      <c r="A80" s="1"/>
      <c r="B80" s="4"/>
      <c r="C80" s="1"/>
      <c r="D80" s="11"/>
      <c r="E80" s="1248" t="s">
        <v>408</v>
      </c>
      <c r="F80" s="1249">
        <v>2023</v>
      </c>
      <c r="G80" s="1249">
        <v>10</v>
      </c>
      <c r="H80" s="1248" t="s">
        <v>409</v>
      </c>
      <c r="I80" s="1250" t="e" vm="15">
        <v>#VALUE!</v>
      </c>
      <c r="J80" s="124"/>
      <c r="K80" s="11"/>
    </row>
    <row r="81" spans="1:11" ht="30" customHeight="1">
      <c r="A81" s="1"/>
      <c r="B81" s="4"/>
      <c r="C81" s="1"/>
      <c r="D81" s="11"/>
      <c r="E81" s="1108"/>
      <c r="F81" s="1108"/>
      <c r="G81" s="1108"/>
      <c r="H81" s="1108"/>
      <c r="I81" s="1108"/>
      <c r="J81" s="124"/>
      <c r="K81" s="11"/>
    </row>
    <row r="82" spans="1:11" ht="12.75">
      <c r="A82" s="1"/>
      <c r="B82" s="4"/>
      <c r="C82" s="1"/>
      <c r="D82" s="11"/>
      <c r="E82" s="1124"/>
      <c r="F82" s="1124"/>
      <c r="G82" s="1124"/>
      <c r="H82" s="1124"/>
      <c r="I82" s="1233"/>
      <c r="J82" s="124"/>
      <c r="K82" s="11"/>
    </row>
    <row r="83" spans="1:11" ht="12.75">
      <c r="A83" s="1"/>
      <c r="B83" s="4"/>
      <c r="C83" s="1"/>
      <c r="D83" s="11"/>
      <c r="E83" s="1241" t="s">
        <v>410</v>
      </c>
      <c r="F83" s="1220">
        <v>2030</v>
      </c>
      <c r="G83" s="1220">
        <v>10</v>
      </c>
      <c r="H83" s="1271">
        <v>0.20180000000000001</v>
      </c>
      <c r="I83" s="1223" t="e" vm="2">
        <v>#VALUE!</v>
      </c>
      <c r="J83" s="124"/>
      <c r="K83" s="11"/>
    </row>
    <row r="84" spans="1:11" ht="18" customHeight="1">
      <c r="A84" s="1"/>
      <c r="B84" s="20"/>
      <c r="C84" s="1"/>
      <c r="D84" s="11"/>
      <c r="E84" s="1108"/>
      <c r="F84" s="1108"/>
      <c r="G84" s="1108"/>
      <c r="H84" s="1108"/>
      <c r="I84" s="1108"/>
      <c r="J84" s="124"/>
      <c r="K84" s="11"/>
    </row>
    <row r="85" spans="1:11" ht="15.75">
      <c r="A85" s="1"/>
      <c r="B85" s="22"/>
      <c r="C85" s="1"/>
      <c r="D85" s="11"/>
      <c r="E85" s="1108"/>
      <c r="F85" s="1108"/>
      <c r="G85" s="1108"/>
      <c r="H85" s="1108"/>
      <c r="I85" s="1108"/>
      <c r="J85" s="124"/>
      <c r="K85" s="11"/>
    </row>
    <row r="86" spans="1:11" ht="15.75" customHeight="1">
      <c r="A86" s="1"/>
      <c r="B86" s="4"/>
      <c r="C86" s="1"/>
      <c r="D86" s="11"/>
      <c r="E86" s="1124"/>
      <c r="F86" s="1124"/>
      <c r="G86" s="1124"/>
      <c r="H86" s="1124"/>
      <c r="I86" s="1233"/>
      <c r="J86" s="124"/>
      <c r="K86" s="11"/>
    </row>
    <row r="87" spans="1:11" ht="12.75">
      <c r="A87" s="1"/>
      <c r="B87" s="4"/>
      <c r="C87" s="1"/>
      <c r="D87" s="11"/>
      <c r="E87" s="1248" t="s">
        <v>411</v>
      </c>
      <c r="F87" s="1249" t="s">
        <v>412</v>
      </c>
      <c r="G87" s="1255">
        <v>10</v>
      </c>
      <c r="H87" s="1248" t="s">
        <v>413</v>
      </c>
      <c r="I87" s="126"/>
      <c r="J87" s="124"/>
      <c r="K87" s="11"/>
    </row>
    <row r="88" spans="1:11" ht="15.75" customHeight="1">
      <c r="A88" s="1"/>
      <c r="B88" s="4"/>
      <c r="C88" s="1"/>
      <c r="D88" s="11"/>
      <c r="E88" s="1108"/>
      <c r="F88" s="1108"/>
      <c r="G88" s="1108"/>
      <c r="H88" s="1108"/>
      <c r="I88" s="126"/>
      <c r="J88" s="124"/>
      <c r="K88" s="11"/>
    </row>
    <row r="89" spans="1:11" ht="12.75">
      <c r="A89" s="1"/>
      <c r="B89" s="4"/>
      <c r="C89" s="1"/>
      <c r="D89" s="11"/>
      <c r="E89" s="1108"/>
      <c r="F89" s="1108"/>
      <c r="G89" s="1108"/>
      <c r="H89" s="1108"/>
      <c r="I89" s="1250" t="e" vm="16">
        <v>#VALUE!</v>
      </c>
      <c r="J89" s="124"/>
      <c r="K89" s="11"/>
    </row>
    <row r="90" spans="1:11" ht="40.9" customHeight="1">
      <c r="A90" s="1"/>
      <c r="B90" s="64"/>
      <c r="C90" s="1"/>
      <c r="D90" s="11"/>
      <c r="E90" s="1108"/>
      <c r="F90" s="1108"/>
      <c r="G90" s="1108"/>
      <c r="H90" s="1108"/>
      <c r="I90" s="1108"/>
      <c r="J90" s="124"/>
      <c r="K90" s="11"/>
    </row>
    <row r="91" spans="1:11" ht="12.75">
      <c r="A91" s="1"/>
      <c r="B91" s="4"/>
      <c r="C91" s="1"/>
      <c r="D91" s="11"/>
      <c r="E91" s="1108"/>
      <c r="F91" s="1108"/>
      <c r="G91" s="1108"/>
      <c r="H91" s="1108"/>
      <c r="I91" s="1108"/>
      <c r="J91" s="124"/>
      <c r="K91" s="11"/>
    </row>
    <row r="92" spans="1:11" ht="15.75" customHeight="1">
      <c r="A92" s="1"/>
      <c r="B92" s="20"/>
      <c r="C92" s="1"/>
      <c r="D92" s="11"/>
      <c r="E92" s="1108"/>
      <c r="F92" s="1108"/>
      <c r="G92" s="1108"/>
      <c r="H92" s="1108"/>
      <c r="I92" s="126"/>
      <c r="J92" s="124"/>
      <c r="K92" s="11"/>
    </row>
    <row r="93" spans="1:11" ht="15.75" customHeight="1">
      <c r="A93" s="1"/>
      <c r="B93" s="22"/>
      <c r="C93" s="1"/>
      <c r="D93" s="11"/>
      <c r="E93" s="1124"/>
      <c r="F93" s="1124"/>
      <c r="G93" s="1124"/>
      <c r="H93" s="1124"/>
      <c r="I93" s="135"/>
      <c r="J93" s="124"/>
      <c r="K93" s="11"/>
    </row>
    <row r="94" spans="1:11" ht="12.75">
      <c r="A94" s="1"/>
      <c r="B94" s="4"/>
      <c r="C94" s="1"/>
      <c r="D94" s="11"/>
      <c r="E94" s="1241" t="s">
        <v>414</v>
      </c>
      <c r="F94" s="1220">
        <v>2023</v>
      </c>
      <c r="G94" s="1220" t="s">
        <v>59</v>
      </c>
      <c r="H94" s="1242">
        <v>1</v>
      </c>
      <c r="I94" s="1223" t="e" vm="13">
        <v>#VALUE!</v>
      </c>
      <c r="J94" s="124"/>
      <c r="K94" s="11"/>
    </row>
    <row r="95" spans="1:11" ht="33" customHeight="1">
      <c r="A95" s="1"/>
      <c r="B95" s="4"/>
      <c r="C95" s="1"/>
      <c r="D95" s="11"/>
      <c r="E95" s="1108"/>
      <c r="F95" s="1108"/>
      <c r="G95" s="1108"/>
      <c r="H95" s="1108"/>
      <c r="I95" s="1108"/>
      <c r="J95" s="124"/>
      <c r="K95" s="11"/>
    </row>
    <row r="96" spans="1:11" ht="12.75">
      <c r="A96" s="1"/>
      <c r="B96" s="4"/>
      <c r="C96" s="1"/>
      <c r="D96" s="11"/>
      <c r="E96" s="1108"/>
      <c r="F96" s="1108"/>
      <c r="G96" s="1108"/>
      <c r="H96" s="1108"/>
      <c r="I96" s="1108"/>
      <c r="J96" s="124"/>
      <c r="K96" s="11"/>
    </row>
    <row r="97" spans="1:11" ht="15.75" customHeight="1">
      <c r="A97" s="1"/>
      <c r="B97" s="4"/>
      <c r="C97" s="1"/>
      <c r="D97" s="11"/>
      <c r="E97" s="1243" t="s">
        <v>415</v>
      </c>
      <c r="F97" s="1108"/>
      <c r="G97" s="1108"/>
      <c r="H97" s="1108"/>
      <c r="I97" s="1108"/>
      <c r="J97" s="124"/>
      <c r="K97" s="11"/>
    </row>
    <row r="98" spans="1:11" ht="12.75">
      <c r="A98" s="1"/>
      <c r="B98" s="4"/>
      <c r="C98" s="1"/>
      <c r="D98" s="11"/>
      <c r="E98" s="1248" t="s">
        <v>416</v>
      </c>
      <c r="F98" s="1249">
        <v>2030</v>
      </c>
      <c r="G98" s="1249" t="s">
        <v>405</v>
      </c>
      <c r="H98" s="1248" t="s">
        <v>417</v>
      </c>
      <c r="I98" s="1250" t="e" vm="17">
        <v>#VALUE!</v>
      </c>
      <c r="J98" s="124"/>
      <c r="K98" s="11"/>
    </row>
    <row r="99" spans="1:11" ht="12.75">
      <c r="A99" s="1"/>
      <c r="B99" s="4"/>
      <c r="C99" s="1"/>
      <c r="D99" s="11"/>
      <c r="E99" s="1108"/>
      <c r="F99" s="1108"/>
      <c r="G99" s="1108"/>
      <c r="H99" s="1108"/>
      <c r="I99" s="1108"/>
      <c r="J99" s="124"/>
      <c r="K99" s="11"/>
    </row>
    <row r="100" spans="1:11" ht="21.6" customHeight="1">
      <c r="A100" s="1"/>
      <c r="B100" s="20"/>
      <c r="C100" s="1"/>
      <c r="D100" s="11"/>
      <c r="E100" s="1108"/>
      <c r="F100" s="1108"/>
      <c r="G100" s="1108"/>
      <c r="H100" s="1108"/>
      <c r="I100" s="1108"/>
      <c r="J100" s="124"/>
      <c r="K100" s="11"/>
    </row>
    <row r="101" spans="1:11" ht="15.75">
      <c r="A101" s="1"/>
      <c r="B101" s="22"/>
      <c r="C101" s="1"/>
      <c r="D101" s="11"/>
      <c r="E101" s="1124"/>
      <c r="F101" s="1124"/>
      <c r="G101" s="1124"/>
      <c r="H101" s="1124"/>
      <c r="I101" s="1233"/>
      <c r="J101" s="124"/>
      <c r="K101" s="11"/>
    </row>
    <row r="102" spans="1:11" ht="15.75" customHeight="1">
      <c r="A102" s="1"/>
      <c r="B102" s="4"/>
      <c r="C102" s="1"/>
      <c r="D102" s="11"/>
      <c r="E102" s="1219" t="s">
        <v>418</v>
      </c>
      <c r="F102" s="1220">
        <v>2030</v>
      </c>
      <c r="G102" s="1220" t="s">
        <v>405</v>
      </c>
      <c r="H102" s="1244" t="s">
        <v>419</v>
      </c>
      <c r="I102" s="129"/>
      <c r="J102" s="124"/>
      <c r="K102" s="11"/>
    </row>
    <row r="103" spans="1:11" ht="15.75" customHeight="1">
      <c r="A103" s="1"/>
      <c r="B103" s="18"/>
      <c r="C103" s="1"/>
      <c r="D103" s="11"/>
      <c r="E103" s="1108"/>
      <c r="F103" s="1108"/>
      <c r="G103" s="1108"/>
      <c r="H103" s="1108"/>
      <c r="I103" s="1224" t="e" vm="18">
        <v>#VALUE!</v>
      </c>
      <c r="J103" s="124"/>
      <c r="K103" s="11"/>
    </row>
    <row r="104" spans="1:11" ht="12.75">
      <c r="A104" s="1"/>
      <c r="B104" s="4"/>
      <c r="C104" s="1"/>
      <c r="D104" s="11"/>
      <c r="E104" s="1108"/>
      <c r="F104" s="1108"/>
      <c r="G104" s="1108"/>
      <c r="H104" s="1108"/>
      <c r="I104" s="1224"/>
      <c r="J104" s="124"/>
      <c r="K104" s="11"/>
    </row>
    <row r="105" spans="1:11" ht="18" customHeight="1">
      <c r="A105" s="1"/>
      <c r="B105" s="19"/>
      <c r="C105" s="1"/>
      <c r="D105" s="11"/>
      <c r="E105" s="1108"/>
      <c r="F105" s="1108"/>
      <c r="G105" s="1108"/>
      <c r="H105" s="1108"/>
      <c r="I105" s="1224"/>
      <c r="J105" s="124"/>
      <c r="K105" s="11"/>
    </row>
    <row r="106" spans="1:11" ht="12.75">
      <c r="A106" s="1"/>
      <c r="B106" s="4"/>
      <c r="C106" s="1"/>
      <c r="D106" s="11"/>
      <c r="E106" s="1108"/>
      <c r="F106" s="1108"/>
      <c r="G106" s="1108"/>
      <c r="H106" s="1108"/>
      <c r="I106" s="1224"/>
      <c r="J106" s="124"/>
      <c r="K106" s="11"/>
    </row>
    <row r="107" spans="1:11" ht="15.75" customHeight="1">
      <c r="A107" s="1"/>
      <c r="B107" s="20"/>
      <c r="C107" s="1"/>
      <c r="D107" s="11"/>
      <c r="E107" s="1108"/>
      <c r="F107" s="1108"/>
      <c r="G107" s="1108"/>
      <c r="H107" s="1108"/>
      <c r="I107" s="1224"/>
      <c r="J107" s="124"/>
      <c r="K107" s="11"/>
    </row>
    <row r="108" spans="1:11" ht="15.75">
      <c r="A108" s="1"/>
      <c r="B108" s="22"/>
      <c r="C108" s="1"/>
      <c r="D108" s="11"/>
      <c r="E108" s="1124"/>
      <c r="F108" s="1124"/>
      <c r="G108" s="1124"/>
      <c r="H108" s="1124"/>
      <c r="I108" s="130"/>
      <c r="J108" s="124"/>
      <c r="K108" s="11"/>
    </row>
    <row r="109" spans="1:11" ht="60" customHeight="1">
      <c r="A109" s="1"/>
      <c r="B109" s="4"/>
      <c r="C109" s="1"/>
      <c r="D109" s="11"/>
      <c r="E109" s="136" t="s">
        <v>420</v>
      </c>
      <c r="F109" s="135">
        <v>2030</v>
      </c>
      <c r="G109" s="137">
        <v>42708</v>
      </c>
      <c r="H109" s="1226" t="s">
        <v>421</v>
      </c>
      <c r="I109" s="1124"/>
      <c r="J109" s="124"/>
      <c r="K109" s="11"/>
    </row>
    <row r="110" spans="1:11" ht="48" customHeight="1">
      <c r="A110" s="1"/>
      <c r="B110" s="20"/>
      <c r="C110" s="1"/>
      <c r="D110" s="11"/>
      <c r="E110" s="128" t="s">
        <v>422</v>
      </c>
      <c r="F110" s="129">
        <v>2030</v>
      </c>
      <c r="G110" s="129" t="s">
        <v>423</v>
      </c>
      <c r="H110" s="1219" t="s">
        <v>424</v>
      </c>
      <c r="I110" s="1108"/>
      <c r="J110" s="124"/>
      <c r="K110" s="11"/>
    </row>
    <row r="111" spans="1:11" ht="15.75">
      <c r="A111" s="1"/>
      <c r="B111" s="22"/>
      <c r="C111" s="1"/>
      <c r="D111" s="11"/>
      <c r="E111" s="1243" t="s">
        <v>425</v>
      </c>
      <c r="F111" s="1108"/>
      <c r="G111" s="1108"/>
      <c r="H111" s="1108"/>
      <c r="I111" s="1108"/>
      <c r="J111" s="124"/>
      <c r="K111" s="11"/>
    </row>
    <row r="112" spans="1:11" ht="150" customHeight="1">
      <c r="A112" s="1"/>
      <c r="B112" s="4"/>
      <c r="C112" s="1"/>
      <c r="D112" s="11"/>
      <c r="E112" s="136" t="s">
        <v>426</v>
      </c>
      <c r="F112" s="135">
        <v>2025</v>
      </c>
      <c r="G112" s="137">
        <v>42712</v>
      </c>
      <c r="H112" s="1226" t="s">
        <v>427</v>
      </c>
      <c r="I112" s="1124"/>
      <c r="J112" s="124"/>
      <c r="K112" s="11"/>
    </row>
    <row r="113" spans="1:11" ht="12.75">
      <c r="A113" s="1"/>
      <c r="B113" s="4"/>
      <c r="C113" s="1"/>
      <c r="D113" s="11"/>
      <c r="E113" s="1239" t="s">
        <v>428</v>
      </c>
      <c r="F113" s="1240">
        <v>2025</v>
      </c>
      <c r="G113" s="1245">
        <v>42712</v>
      </c>
      <c r="H113" s="1227">
        <v>1</v>
      </c>
      <c r="I113" s="1229" t="e" vm="19">
        <v>#VALUE!</v>
      </c>
      <c r="J113" s="124"/>
      <c r="K113" s="11"/>
    </row>
    <row r="114" spans="1:11" ht="25.15" customHeight="1">
      <c r="A114" s="1"/>
      <c r="B114" s="4"/>
      <c r="C114" s="1"/>
      <c r="D114" s="11"/>
      <c r="E114" s="1178"/>
      <c r="F114" s="1178"/>
      <c r="G114" s="1178"/>
      <c r="H114" s="1178"/>
      <c r="I114" s="1178"/>
      <c r="J114" s="124"/>
      <c r="K114" s="11"/>
    </row>
    <row r="115" spans="1:11" ht="25.9" customHeight="1">
      <c r="A115" s="1"/>
      <c r="B115" s="4"/>
      <c r="C115" s="1"/>
      <c r="D115" s="11"/>
      <c r="E115" s="1228"/>
      <c r="F115" s="1228"/>
      <c r="G115" s="1228"/>
      <c r="H115" s="1228"/>
      <c r="I115" s="1230"/>
      <c r="J115" s="124"/>
      <c r="K115" s="11"/>
    </row>
    <row r="116" spans="1:11" ht="12.75">
      <c r="A116" s="1"/>
      <c r="B116" s="4"/>
      <c r="C116" s="1"/>
      <c r="D116" s="11"/>
      <c r="E116" s="1234" t="s">
        <v>429</v>
      </c>
      <c r="F116" s="1235">
        <v>2025</v>
      </c>
      <c r="G116" s="1236">
        <v>42712</v>
      </c>
      <c r="H116" s="1231">
        <v>1</v>
      </c>
      <c r="I116" s="1232" t="e" vm="20">
        <v>#VALUE!</v>
      </c>
      <c r="J116" s="124"/>
      <c r="K116" s="11"/>
    </row>
    <row r="117" spans="1:11">
      <c r="A117" s="1"/>
      <c r="B117" s="20"/>
      <c r="C117" s="1"/>
      <c r="D117" s="11"/>
      <c r="E117" s="1108"/>
      <c r="F117" s="1108"/>
      <c r="G117" s="1108"/>
      <c r="H117" s="1108"/>
      <c r="I117" s="1108"/>
      <c r="J117" s="124"/>
      <c r="K117" s="11"/>
    </row>
    <row r="118" spans="1:11" ht="26.65" customHeight="1">
      <c r="A118" s="1"/>
      <c r="B118" s="22"/>
      <c r="C118" s="1"/>
      <c r="D118" s="11"/>
      <c r="E118" s="1124"/>
      <c r="F118" s="1124"/>
      <c r="G118" s="1124"/>
      <c r="H118" s="1124"/>
      <c r="I118" s="1233"/>
      <c r="J118" s="124"/>
      <c r="K118" s="11"/>
    </row>
    <row r="119" spans="1:11" ht="12.75">
      <c r="A119" s="1"/>
      <c r="B119" s="4"/>
      <c r="C119" s="1"/>
      <c r="D119" s="11"/>
      <c r="E119" s="1239" t="s">
        <v>430</v>
      </c>
      <c r="F119" s="1240">
        <v>2025</v>
      </c>
      <c r="G119" s="1245">
        <v>42712</v>
      </c>
      <c r="H119" s="1246">
        <v>0.995</v>
      </c>
      <c r="I119" s="1247" t="e" vm="21">
        <v>#VALUE!</v>
      </c>
      <c r="J119" s="124"/>
      <c r="K119" s="11"/>
    </row>
    <row r="120" spans="1:11" ht="18" customHeight="1">
      <c r="A120" s="1"/>
      <c r="B120" s="4"/>
      <c r="C120" s="1"/>
      <c r="D120" s="11"/>
      <c r="E120" s="1178"/>
      <c r="F120" s="1178"/>
      <c r="G120" s="1178"/>
      <c r="H120" s="1178"/>
      <c r="I120" s="1178"/>
      <c r="J120" s="124"/>
      <c r="K120" s="11"/>
    </row>
    <row r="121" spans="1:11" ht="28.15" customHeight="1">
      <c r="A121" s="1"/>
      <c r="B121" s="4"/>
      <c r="C121" s="1"/>
      <c r="D121" s="11"/>
      <c r="E121" s="1228"/>
      <c r="F121" s="1228"/>
      <c r="G121" s="1228"/>
      <c r="H121" s="1228"/>
      <c r="I121" s="1230"/>
      <c r="J121" s="124"/>
      <c r="K121" s="11"/>
    </row>
    <row r="122" spans="1:11" ht="12.75">
      <c r="A122" s="1"/>
      <c r="B122" s="4"/>
      <c r="C122" s="1"/>
      <c r="D122" s="11"/>
      <c r="E122" s="1234" t="s">
        <v>431</v>
      </c>
      <c r="F122" s="1235">
        <v>2025</v>
      </c>
      <c r="G122" s="1236">
        <v>42712</v>
      </c>
      <c r="H122" s="1238">
        <v>0.95599999999999996</v>
      </c>
      <c r="I122" s="1237" t="e" vm="22">
        <v>#VALUE!</v>
      </c>
      <c r="J122" s="124"/>
      <c r="K122" s="11"/>
    </row>
    <row r="123" spans="1:11" ht="14.65" customHeight="1">
      <c r="A123" s="1"/>
      <c r="B123" s="64"/>
      <c r="C123" s="1"/>
      <c r="D123" s="11"/>
      <c r="E123" s="1108"/>
      <c r="F123" s="1108"/>
      <c r="G123" s="1108"/>
      <c r="H123" s="1108"/>
      <c r="I123" s="1108"/>
      <c r="J123" s="124"/>
      <c r="K123" s="11"/>
    </row>
    <row r="124" spans="1:11" ht="31.15" customHeight="1">
      <c r="A124" s="1"/>
      <c r="B124" s="4"/>
      <c r="C124" s="1"/>
      <c r="D124" s="11"/>
      <c r="E124" s="1124"/>
      <c r="F124" s="1124"/>
      <c r="G124" s="1124"/>
      <c r="H124" s="1124"/>
      <c r="I124" s="1233"/>
      <c r="J124" s="124"/>
      <c r="K124" s="11"/>
    </row>
    <row r="125" spans="1:11">
      <c r="A125" s="1"/>
      <c r="B125" s="20"/>
      <c r="C125" s="1"/>
      <c r="D125" s="11"/>
      <c r="E125" s="1239" t="s">
        <v>432</v>
      </c>
      <c r="F125" s="1240">
        <v>2025</v>
      </c>
      <c r="G125" s="1245">
        <v>42712</v>
      </c>
      <c r="H125" s="1246">
        <v>0.98299999999999998</v>
      </c>
      <c r="I125" s="1247" t="e" vm="23">
        <v>#VALUE!</v>
      </c>
      <c r="J125" s="124"/>
      <c r="K125" s="11"/>
    </row>
    <row r="126" spans="1:11" ht="15.75">
      <c r="A126" s="1"/>
      <c r="B126" s="22"/>
      <c r="C126" s="1"/>
      <c r="D126" s="11"/>
      <c r="E126" s="1178"/>
      <c r="F126" s="1178"/>
      <c r="G126" s="1178"/>
      <c r="H126" s="1178"/>
      <c r="I126" s="1178"/>
      <c r="J126" s="124"/>
      <c r="K126" s="11"/>
    </row>
    <row r="127" spans="1:11" ht="30.6" customHeight="1">
      <c r="A127" s="1"/>
      <c r="B127" s="4"/>
      <c r="C127" s="1"/>
      <c r="D127" s="11"/>
      <c r="E127" s="1228"/>
      <c r="F127" s="1228"/>
      <c r="G127" s="1228"/>
      <c r="H127" s="1228"/>
      <c r="I127" s="1230"/>
      <c r="J127" s="124"/>
      <c r="K127" s="11"/>
    </row>
    <row r="128" spans="1:11" ht="12.75">
      <c r="A128" s="1"/>
      <c r="B128" s="4"/>
      <c r="C128" s="1"/>
      <c r="D128" s="11"/>
      <c r="E128" s="1234" t="s">
        <v>433</v>
      </c>
      <c r="F128" s="1235">
        <v>2025</v>
      </c>
      <c r="G128" s="1236">
        <v>42712</v>
      </c>
      <c r="H128" s="1238">
        <v>0.99399999999999999</v>
      </c>
      <c r="I128" s="1237" t="e" vm="24">
        <v>#VALUE!</v>
      </c>
      <c r="J128" s="124"/>
      <c r="K128" s="11"/>
    </row>
    <row r="129" spans="1:11" ht="25.15" customHeight="1">
      <c r="A129" s="1"/>
      <c r="B129" s="4"/>
      <c r="C129" s="1"/>
      <c r="D129" s="11"/>
      <c r="E129" s="1108"/>
      <c r="F129" s="1108"/>
      <c r="G129" s="1108"/>
      <c r="H129" s="1108"/>
      <c r="I129" s="1108"/>
      <c r="J129" s="124"/>
      <c r="K129" s="11"/>
    </row>
    <row r="130" spans="1:11" ht="31.15" customHeight="1">
      <c r="A130" s="1"/>
      <c r="B130" s="4"/>
      <c r="C130" s="1"/>
      <c r="D130" s="11"/>
      <c r="E130" s="1124"/>
      <c r="F130" s="1124"/>
      <c r="G130" s="1124"/>
      <c r="H130" s="1124"/>
      <c r="I130" s="1233"/>
      <c r="J130" s="124"/>
      <c r="K130" s="11"/>
    </row>
    <row r="131" spans="1:11" ht="13.5" customHeight="1">
      <c r="A131" s="1"/>
      <c r="B131" s="4"/>
      <c r="C131" s="1"/>
      <c r="D131" s="11"/>
      <c r="E131" s="1219" t="s">
        <v>434</v>
      </c>
      <c r="F131" s="1220">
        <v>2030</v>
      </c>
      <c r="G131" s="1221">
        <v>42712</v>
      </c>
      <c r="H131" s="1222" t="s">
        <v>435</v>
      </c>
      <c r="I131" s="129"/>
      <c r="J131" s="124"/>
      <c r="K131" s="11"/>
    </row>
    <row r="132" spans="1:11" ht="36.75" customHeight="1">
      <c r="A132" s="1"/>
      <c r="B132" s="20"/>
      <c r="C132" s="1"/>
      <c r="D132" s="11"/>
      <c r="E132" s="1108"/>
      <c r="F132" s="1108"/>
      <c r="G132" s="1108"/>
      <c r="H132" s="1108"/>
      <c r="I132" s="1223" t="e" vm="25">
        <v>#VALUE!</v>
      </c>
      <c r="J132" s="124"/>
      <c r="K132" s="11"/>
    </row>
    <row r="133" spans="1:11" ht="43.9" customHeight="1">
      <c r="A133" s="1"/>
      <c r="B133" s="20"/>
      <c r="C133" s="1"/>
      <c r="D133" s="11"/>
      <c r="E133" s="1108"/>
      <c r="F133" s="1108"/>
      <c r="G133" s="1108"/>
      <c r="H133" s="1108"/>
      <c r="I133" s="1108"/>
      <c r="J133" s="124"/>
      <c r="K133" s="11"/>
    </row>
    <row r="134" spans="1:11" ht="22.5" customHeight="1">
      <c r="A134" s="1"/>
      <c r="B134" s="22"/>
      <c r="C134" s="1"/>
      <c r="D134" s="11"/>
      <c r="E134" s="1108"/>
      <c r="F134" s="1108"/>
      <c r="G134" s="1108"/>
      <c r="H134" s="1108"/>
      <c r="I134" s="1108"/>
      <c r="J134" s="124"/>
      <c r="K134" s="11"/>
    </row>
    <row r="135" spans="1:11" ht="21.75" customHeight="1">
      <c r="A135" s="1"/>
      <c r="B135" s="22"/>
      <c r="C135" s="1"/>
      <c r="D135" s="11"/>
      <c r="E135" s="1124"/>
      <c r="F135" s="1124"/>
      <c r="G135" s="1124"/>
      <c r="H135" s="1124"/>
      <c r="I135" s="130"/>
      <c r="J135" s="124"/>
      <c r="K135" s="11"/>
    </row>
    <row r="136" spans="1:11" ht="20.25" customHeight="1">
      <c r="A136" s="1"/>
      <c r="B136" s="4"/>
      <c r="C136" s="1"/>
      <c r="D136" s="11"/>
      <c r="E136" s="1248" t="s">
        <v>436</v>
      </c>
      <c r="F136" s="1249">
        <v>2027</v>
      </c>
      <c r="G136" s="1249" t="s">
        <v>423</v>
      </c>
      <c r="H136" s="1257" t="s">
        <v>437</v>
      </c>
      <c r="I136" s="132"/>
      <c r="J136" s="124"/>
      <c r="K136" s="11"/>
    </row>
    <row r="137" spans="1:11" ht="20.25" customHeight="1">
      <c r="A137" s="1"/>
      <c r="B137" s="18"/>
      <c r="C137" s="1"/>
      <c r="D137" s="11"/>
      <c r="E137" s="1108"/>
      <c r="F137" s="1108"/>
      <c r="G137" s="1108"/>
      <c r="H137" s="1108"/>
      <c r="I137" s="132"/>
      <c r="J137" s="124"/>
      <c r="K137" s="11"/>
    </row>
    <row r="138" spans="1:11" ht="12.75">
      <c r="A138" s="1"/>
      <c r="B138" s="4"/>
      <c r="C138" s="1"/>
      <c r="D138" s="11"/>
      <c r="E138" s="1108"/>
      <c r="F138" s="1108"/>
      <c r="G138" s="1108"/>
      <c r="H138" s="1108"/>
      <c r="I138" s="132"/>
      <c r="J138" s="124"/>
      <c r="K138" s="11"/>
    </row>
    <row r="139" spans="1:11" ht="15.75">
      <c r="A139" s="1"/>
      <c r="B139" s="19"/>
      <c r="C139" s="1"/>
      <c r="D139" s="11"/>
      <c r="E139" s="1108"/>
      <c r="F139" s="1108"/>
      <c r="G139" s="1108"/>
      <c r="H139" s="1108"/>
      <c r="I139" s="1266" t="e" vm="26">
        <v>#VALUE!</v>
      </c>
      <c r="J139" s="124"/>
      <c r="K139" s="11"/>
    </row>
    <row r="140" spans="1:11" ht="31.15" customHeight="1">
      <c r="A140" s="1"/>
      <c r="B140" s="4"/>
      <c r="C140" s="1"/>
      <c r="D140" s="11"/>
      <c r="E140" s="1108"/>
      <c r="F140" s="1108"/>
      <c r="G140" s="1108"/>
      <c r="H140" s="1108"/>
      <c r="I140" s="1108"/>
      <c r="J140" s="124"/>
      <c r="K140" s="11"/>
    </row>
    <row r="141" spans="1:11">
      <c r="A141" s="1"/>
      <c r="B141" s="20"/>
      <c r="C141" s="1"/>
      <c r="D141" s="11"/>
      <c r="E141" s="1108"/>
      <c r="F141" s="1108"/>
      <c r="G141" s="1108"/>
      <c r="H141" s="1108"/>
      <c r="I141" s="1108"/>
      <c r="J141" s="124"/>
      <c r="K141" s="11"/>
    </row>
    <row r="142" spans="1:11" ht="15.75">
      <c r="A142" s="1"/>
      <c r="B142" s="22"/>
      <c r="C142" s="1"/>
      <c r="D142" s="11"/>
      <c r="E142" s="1108"/>
      <c r="F142" s="1108"/>
      <c r="G142" s="1108"/>
      <c r="H142" s="1108"/>
      <c r="I142" s="132"/>
      <c r="J142" s="124"/>
      <c r="K142" s="11"/>
    </row>
    <row r="143" spans="1:11" ht="12.75">
      <c r="A143" s="1"/>
      <c r="B143" s="4"/>
      <c r="C143" s="1"/>
      <c r="D143" s="11"/>
      <c r="E143" s="1108"/>
      <c r="F143" s="1108"/>
      <c r="G143" s="1108"/>
      <c r="H143" s="1108"/>
      <c r="I143" s="132"/>
      <c r="J143" s="124"/>
      <c r="K143" s="11"/>
    </row>
    <row r="144" spans="1:11">
      <c r="A144" s="1"/>
      <c r="B144" s="20"/>
      <c r="C144" s="1"/>
      <c r="D144" s="11"/>
      <c r="E144" s="1108"/>
      <c r="F144" s="1108"/>
      <c r="G144" s="1108"/>
      <c r="H144" s="1108"/>
      <c r="I144" s="132"/>
      <c r="J144" s="124"/>
      <c r="K144" s="11"/>
    </row>
    <row r="145" spans="1:11" ht="27" customHeight="1">
      <c r="A145" s="1"/>
      <c r="B145" s="22"/>
      <c r="C145" s="1"/>
      <c r="D145" s="11"/>
      <c r="E145" s="1108"/>
      <c r="F145" s="1108"/>
      <c r="G145" s="1108"/>
      <c r="H145" s="1108"/>
      <c r="I145" s="137"/>
      <c r="J145" s="124"/>
      <c r="K145" s="11"/>
    </row>
    <row r="146" spans="1:11" ht="15.75" customHeight="1">
      <c r="A146" s="1"/>
      <c r="B146" s="4"/>
      <c r="C146" s="1"/>
      <c r="D146" s="11"/>
      <c r="E146" s="1243" t="s">
        <v>438</v>
      </c>
      <c r="F146" s="1108"/>
      <c r="G146" s="1108"/>
      <c r="H146" s="1108"/>
      <c r="I146" s="1108"/>
      <c r="J146" s="124"/>
      <c r="K146" s="11"/>
    </row>
    <row r="147" spans="1:11" ht="12.75">
      <c r="A147" s="1"/>
      <c r="B147" s="4"/>
      <c r="C147" s="1"/>
      <c r="D147" s="11"/>
      <c r="E147" s="1248" t="s">
        <v>439</v>
      </c>
      <c r="F147" s="1249">
        <v>2030</v>
      </c>
      <c r="G147" s="1249">
        <v>12</v>
      </c>
      <c r="H147" s="1265">
        <v>0.218</v>
      </c>
      <c r="I147" s="1250" t="e" vm="27">
        <v>#VALUE!</v>
      </c>
      <c r="J147" s="124"/>
      <c r="K147" s="11"/>
    </row>
    <row r="148" spans="1:11" ht="28.9" customHeight="1">
      <c r="A148" s="1"/>
      <c r="B148" s="4"/>
      <c r="C148" s="1"/>
      <c r="D148" s="11"/>
      <c r="E148" s="1108"/>
      <c r="F148" s="1108"/>
      <c r="G148" s="1108"/>
      <c r="H148" s="1108"/>
      <c r="I148" s="1108"/>
      <c r="J148" s="124"/>
      <c r="K148" s="11"/>
    </row>
    <row r="149" spans="1:11" ht="27.6" customHeight="1">
      <c r="A149" s="1"/>
      <c r="B149" s="4"/>
      <c r="C149" s="1"/>
      <c r="D149" s="11"/>
      <c r="E149" s="1124"/>
      <c r="F149" s="1124"/>
      <c r="G149" s="1124"/>
      <c r="H149" s="1124"/>
      <c r="I149" s="1233"/>
      <c r="J149" s="124"/>
      <c r="K149" s="11"/>
    </row>
    <row r="150" spans="1:11" ht="12.75">
      <c r="A150" s="1"/>
      <c r="B150" s="4"/>
      <c r="C150" s="1"/>
      <c r="D150" s="11"/>
      <c r="E150" s="1219" t="s">
        <v>440</v>
      </c>
      <c r="F150" s="1220">
        <v>2030</v>
      </c>
      <c r="G150" s="1220">
        <v>12</v>
      </c>
      <c r="H150" s="1242">
        <v>0.9</v>
      </c>
      <c r="I150" s="1276" t="e" vm="28">
        <v>#VALUE!</v>
      </c>
      <c r="J150" s="124"/>
      <c r="K150" s="11"/>
    </row>
    <row r="151" spans="1:11" ht="18" customHeight="1">
      <c r="A151" s="1"/>
      <c r="B151" s="4"/>
      <c r="C151" s="1"/>
      <c r="D151" s="11"/>
      <c r="E151" s="1108"/>
      <c r="F151" s="1108"/>
      <c r="G151" s="1108"/>
      <c r="H151" s="1108"/>
      <c r="I151" s="1178"/>
      <c r="J151" s="124"/>
      <c r="K151" s="11"/>
    </row>
    <row r="152" spans="1:11" ht="22.9" customHeight="1">
      <c r="A152" s="1"/>
      <c r="B152" s="20"/>
      <c r="C152" s="1"/>
      <c r="D152" s="11"/>
      <c r="E152" s="1124"/>
      <c r="F152" s="1124"/>
      <c r="G152" s="1124"/>
      <c r="H152" s="1124"/>
      <c r="I152" s="1230"/>
      <c r="J152" s="124"/>
      <c r="K152" s="11"/>
    </row>
    <row r="153" spans="1:11" ht="15.75">
      <c r="A153" s="1"/>
      <c r="B153" s="22"/>
      <c r="C153" s="1"/>
      <c r="D153" s="11"/>
      <c r="E153" s="1248" t="s">
        <v>441</v>
      </c>
      <c r="F153" s="1249">
        <v>2030</v>
      </c>
      <c r="G153" s="1249">
        <v>12</v>
      </c>
      <c r="H153" s="1257" t="s">
        <v>442</v>
      </c>
      <c r="I153" s="956"/>
      <c r="J153" s="124"/>
      <c r="K153" s="11"/>
    </row>
    <row r="154" spans="1:11" ht="12.75">
      <c r="A154" s="1"/>
      <c r="B154" s="4"/>
      <c r="C154" s="1"/>
      <c r="D154" s="11"/>
      <c r="E154" s="1108"/>
      <c r="F154" s="1108"/>
      <c r="G154" s="1108"/>
      <c r="H154" s="1108"/>
      <c r="I154" s="955"/>
      <c r="J154" s="124"/>
      <c r="K154" s="11"/>
    </row>
    <row r="155" spans="1:11" ht="12.75">
      <c r="A155" s="1"/>
      <c r="B155" s="4"/>
      <c r="C155" s="1"/>
      <c r="D155" s="11"/>
      <c r="E155" s="1108"/>
      <c r="F155" s="1108"/>
      <c r="G155" s="1108"/>
      <c r="H155" s="1108"/>
      <c r="I155" s="955"/>
      <c r="J155" s="124"/>
      <c r="K155" s="11"/>
    </row>
    <row r="156" spans="1:11" ht="12.75">
      <c r="A156" s="1"/>
      <c r="B156" s="4"/>
      <c r="C156" s="1"/>
      <c r="D156" s="11"/>
      <c r="E156" s="1108"/>
      <c r="F156" s="1108"/>
      <c r="G156" s="1108"/>
      <c r="H156" s="1108"/>
      <c r="I156" s="955"/>
      <c r="J156" s="124"/>
      <c r="K156" s="11"/>
    </row>
    <row r="157" spans="1:11" ht="18" customHeight="1">
      <c r="A157" s="1"/>
      <c r="B157" s="4"/>
      <c r="C157" s="1"/>
      <c r="D157" s="11"/>
      <c r="E157" s="1108"/>
      <c r="F157" s="1108"/>
      <c r="G157" s="1108"/>
      <c r="H157" s="1108"/>
      <c r="I157" s="955"/>
      <c r="J157" s="124"/>
      <c r="K157" s="11"/>
    </row>
    <row r="158" spans="1:11" ht="23.25" customHeight="1">
      <c r="A158" s="1"/>
      <c r="B158" s="4"/>
      <c r="C158" s="1"/>
      <c r="D158" s="11"/>
      <c r="E158" s="1108"/>
      <c r="F158" s="1108"/>
      <c r="G158" s="1108"/>
      <c r="H158" s="1108"/>
      <c r="I158" s="1225" t="e" vm="29">
        <v>#VALUE!</v>
      </c>
      <c r="J158" s="124"/>
      <c r="K158" s="11"/>
    </row>
    <row r="159" spans="1:11" ht="12.75">
      <c r="A159" s="1"/>
      <c r="B159" s="4"/>
      <c r="C159" s="1"/>
      <c r="D159" s="11"/>
      <c r="E159" s="1108"/>
      <c r="F159" s="1108"/>
      <c r="G159" s="1108"/>
      <c r="H159" s="1108"/>
      <c r="I159" s="1225"/>
      <c r="J159" s="124"/>
      <c r="K159" s="11"/>
    </row>
    <row r="160" spans="1:11" ht="25.15" customHeight="1">
      <c r="A160" s="1"/>
      <c r="B160" s="4"/>
      <c r="C160" s="1"/>
      <c r="D160" s="11"/>
      <c r="E160" s="1108"/>
      <c r="F160" s="1108"/>
      <c r="G160" s="1108"/>
      <c r="H160" s="1108"/>
      <c r="I160" s="1225"/>
      <c r="J160" s="124"/>
      <c r="K160" s="11"/>
    </row>
    <row r="161" spans="1:11" ht="31.9" customHeight="1">
      <c r="A161" s="1"/>
      <c r="B161" s="4"/>
      <c r="C161" s="1"/>
      <c r="D161" s="11"/>
      <c r="E161" s="1108"/>
      <c r="F161" s="1108"/>
      <c r="G161" s="1108"/>
      <c r="H161" s="1108"/>
      <c r="I161" s="955"/>
      <c r="J161" s="124"/>
      <c r="K161" s="11"/>
    </row>
    <row r="162" spans="1:11" ht="12.75">
      <c r="A162" s="1"/>
      <c r="B162" s="4"/>
      <c r="C162" s="1"/>
      <c r="D162" s="11"/>
      <c r="E162" s="1108"/>
      <c r="F162" s="1108"/>
      <c r="G162" s="1108"/>
      <c r="H162" s="1108"/>
      <c r="I162" s="955"/>
      <c r="J162" s="124"/>
      <c r="K162" s="11"/>
    </row>
    <row r="163" spans="1:11" ht="86.65" customHeight="1">
      <c r="A163" s="1"/>
      <c r="B163" s="4"/>
      <c r="C163" s="1"/>
      <c r="D163" s="11"/>
      <c r="E163" s="1108"/>
      <c r="F163" s="1108"/>
      <c r="G163" s="1108"/>
      <c r="H163" s="1108"/>
      <c r="I163" s="955"/>
      <c r="J163" s="124"/>
      <c r="K163" s="11"/>
    </row>
    <row r="164" spans="1:11" ht="15.75" customHeight="1">
      <c r="A164" s="1"/>
      <c r="B164" s="4"/>
      <c r="C164" s="1"/>
      <c r="D164" s="11"/>
      <c r="E164" s="1243" t="s">
        <v>443</v>
      </c>
      <c r="F164" s="1108"/>
      <c r="G164" s="1108"/>
      <c r="H164" s="1108"/>
      <c r="I164" s="1108"/>
      <c r="J164" s="124"/>
      <c r="K164" s="11"/>
    </row>
    <row r="165" spans="1:11" ht="12.75">
      <c r="A165" s="1"/>
      <c r="B165" s="4"/>
      <c r="C165" s="1"/>
      <c r="D165" s="11"/>
      <c r="E165" s="1248" t="s">
        <v>444</v>
      </c>
      <c r="F165" s="1249">
        <v>2030</v>
      </c>
      <c r="G165" s="1249">
        <v>12</v>
      </c>
      <c r="H165" s="1265">
        <v>0.94699999999999995</v>
      </c>
      <c r="I165" s="1266" t="e" vm="26">
        <v>#VALUE!</v>
      </c>
      <c r="J165" s="124"/>
      <c r="K165" s="11"/>
    </row>
    <row r="166" spans="1:11" ht="18" customHeight="1">
      <c r="A166" s="1"/>
      <c r="B166" s="4"/>
      <c r="C166" s="1"/>
      <c r="D166" s="11"/>
      <c r="E166" s="1108"/>
      <c r="F166" s="1108"/>
      <c r="G166" s="1108"/>
      <c r="H166" s="1108"/>
      <c r="I166" s="1108"/>
      <c r="J166" s="124"/>
      <c r="K166" s="11"/>
    </row>
    <row r="167" spans="1:11" ht="31.9" customHeight="1">
      <c r="A167" s="1"/>
      <c r="B167" s="64"/>
      <c r="C167" s="1"/>
      <c r="D167" s="11"/>
      <c r="E167" s="1124"/>
      <c r="F167" s="1124"/>
      <c r="G167" s="1124"/>
      <c r="H167" s="1124"/>
      <c r="I167" s="1233"/>
      <c r="J167" s="124"/>
      <c r="K167" s="11"/>
    </row>
    <row r="168" spans="1:11" ht="12.75">
      <c r="A168" s="1"/>
      <c r="B168" s="4"/>
      <c r="C168" s="1"/>
      <c r="D168" s="11"/>
      <c r="E168" s="1219" t="s">
        <v>445</v>
      </c>
      <c r="F168" s="1220">
        <v>2030</v>
      </c>
      <c r="G168" s="1220">
        <v>12</v>
      </c>
      <c r="H168" s="1271">
        <v>0.97599999999999998</v>
      </c>
      <c r="I168" s="1262" t="e" vm="19">
        <v>#VALUE!</v>
      </c>
      <c r="J168" s="124"/>
      <c r="K168" s="11"/>
    </row>
    <row r="169" spans="1:11" ht="24.6" customHeight="1">
      <c r="A169" s="1"/>
      <c r="B169" s="20"/>
      <c r="C169" s="1"/>
      <c r="D169" s="11"/>
      <c r="E169" s="1108"/>
      <c r="F169" s="1108"/>
      <c r="G169" s="1108"/>
      <c r="H169" s="1108"/>
      <c r="I169" s="1178"/>
      <c r="J169" s="124"/>
      <c r="K169" s="11"/>
    </row>
    <row r="170" spans="1:11" ht="21" customHeight="1">
      <c r="A170" s="1"/>
      <c r="B170" s="22"/>
      <c r="C170" s="1"/>
      <c r="D170" s="11"/>
      <c r="E170" s="1124"/>
      <c r="F170" s="1124"/>
      <c r="G170" s="1124"/>
      <c r="H170" s="1124"/>
      <c r="I170" s="1230"/>
      <c r="J170" s="124"/>
      <c r="K170" s="11"/>
    </row>
    <row r="171" spans="1:11" ht="12.75">
      <c r="A171" s="1"/>
      <c r="B171" s="4"/>
      <c r="C171" s="1"/>
      <c r="D171" s="11"/>
      <c r="E171" s="1248" t="s">
        <v>446</v>
      </c>
      <c r="F171" s="126"/>
      <c r="G171" s="126"/>
      <c r="H171" s="1248" t="s">
        <v>447</v>
      </c>
      <c r="I171" s="126"/>
      <c r="J171" s="124"/>
      <c r="K171" s="11"/>
    </row>
    <row r="172" spans="1:11" ht="12.75">
      <c r="A172" s="1"/>
      <c r="B172" s="4"/>
      <c r="C172" s="1"/>
      <c r="D172" s="11"/>
      <c r="E172" s="1108"/>
      <c r="F172" s="1249">
        <v>2030</v>
      </c>
      <c r="G172" s="1249">
        <v>12</v>
      </c>
      <c r="H172" s="1108"/>
      <c r="I172" s="126"/>
      <c r="J172" s="124"/>
      <c r="K172" s="11"/>
    </row>
    <row r="173" spans="1:11" ht="12.75">
      <c r="A173" s="1"/>
      <c r="B173" s="4"/>
      <c r="C173" s="1"/>
      <c r="D173" s="11"/>
      <c r="E173" s="1108"/>
      <c r="F173" s="1108"/>
      <c r="G173" s="1108"/>
      <c r="H173" s="1108"/>
      <c r="I173" s="126"/>
      <c r="J173" s="124"/>
      <c r="K173" s="11"/>
    </row>
    <row r="174" spans="1:11" ht="12.75">
      <c r="A174" s="1"/>
      <c r="B174" s="4"/>
      <c r="C174" s="1"/>
      <c r="D174" s="11"/>
      <c r="E174" s="1108"/>
      <c r="F174" s="1108"/>
      <c r="G174" s="1108"/>
      <c r="H174" s="1108"/>
      <c r="I174" s="133"/>
      <c r="J174" s="124"/>
      <c r="K174" s="11"/>
    </row>
    <row r="175" spans="1:11" ht="18" customHeight="1">
      <c r="A175" s="1"/>
      <c r="B175" s="4"/>
      <c r="C175" s="1"/>
      <c r="D175" s="11"/>
      <c r="E175" s="1108"/>
      <c r="F175" s="1108"/>
      <c r="G175" s="1108"/>
      <c r="H175" s="1108"/>
      <c r="I175" s="1250" t="e" vm="30">
        <v>#VALUE!</v>
      </c>
      <c r="J175" s="124"/>
      <c r="K175" s="11"/>
    </row>
    <row r="176" spans="1:11" ht="12.75">
      <c r="A176" s="1"/>
      <c r="B176" s="4"/>
      <c r="C176" s="1"/>
      <c r="D176" s="11"/>
      <c r="E176" s="1108"/>
      <c r="F176" s="1108"/>
      <c r="G176" s="1108"/>
      <c r="H176" s="1108"/>
      <c r="I176" s="1250"/>
      <c r="J176" s="124"/>
      <c r="K176" s="11"/>
    </row>
    <row r="177" spans="1:11" ht="40.9" customHeight="1">
      <c r="A177" s="1"/>
      <c r="B177" s="4"/>
      <c r="C177" s="1"/>
      <c r="D177" s="11"/>
      <c r="E177" s="1108"/>
      <c r="F177" s="1108"/>
      <c r="G177" s="1108"/>
      <c r="H177" s="1108"/>
      <c r="I177" s="1250"/>
      <c r="J177" s="124"/>
      <c r="K177" s="11"/>
    </row>
    <row r="178" spans="1:11" ht="57" customHeight="1">
      <c r="A178" s="1"/>
      <c r="B178" s="20"/>
      <c r="C178" s="1"/>
      <c r="D178" s="11"/>
      <c r="E178" s="1108"/>
      <c r="F178" s="1108"/>
      <c r="G178" s="1108"/>
      <c r="H178" s="1124"/>
      <c r="I178" s="126"/>
      <c r="J178" s="124"/>
      <c r="K178" s="11"/>
    </row>
    <row r="179" spans="1:11" ht="15.75" customHeight="1">
      <c r="A179" s="1"/>
      <c r="B179" s="19"/>
      <c r="C179" s="1"/>
      <c r="D179" s="11"/>
      <c r="E179" s="1243" t="s">
        <v>448</v>
      </c>
      <c r="F179" s="1108"/>
      <c r="G179" s="1108"/>
      <c r="H179" s="1108"/>
      <c r="I179" s="1108"/>
      <c r="J179" s="124"/>
      <c r="K179" s="11"/>
    </row>
    <row r="180" spans="1:11" ht="65.25" customHeight="1">
      <c r="A180" s="1"/>
      <c r="B180" s="4"/>
      <c r="C180" s="1"/>
      <c r="D180" s="11"/>
      <c r="E180" s="136" t="s">
        <v>449</v>
      </c>
      <c r="F180" s="135">
        <v>2030</v>
      </c>
      <c r="G180" s="135">
        <v>9</v>
      </c>
      <c r="H180" s="1226" t="s">
        <v>450</v>
      </c>
      <c r="I180" s="1124"/>
      <c r="J180" s="124"/>
      <c r="K180" s="11"/>
    </row>
    <row r="181" spans="1:11">
      <c r="A181" s="1"/>
      <c r="B181" s="20"/>
      <c r="C181" s="1"/>
      <c r="D181" s="11"/>
      <c r="E181" s="1219" t="s">
        <v>451</v>
      </c>
      <c r="F181" s="1220">
        <v>2030</v>
      </c>
      <c r="G181" s="1221">
        <v>42712</v>
      </c>
      <c r="H181" s="1241" t="s">
        <v>452</v>
      </c>
      <c r="I181" s="129"/>
      <c r="J181" s="124"/>
      <c r="K181" s="11"/>
    </row>
    <row r="182" spans="1:11" ht="15.75">
      <c r="A182" s="1"/>
      <c r="B182" s="22"/>
      <c r="C182" s="1"/>
      <c r="D182" s="11"/>
      <c r="E182" s="1108"/>
      <c r="F182" s="1108"/>
      <c r="G182" s="1108"/>
      <c r="H182" s="1108"/>
      <c r="I182" s="1223" t="e" vm="31">
        <v>#VALUE!</v>
      </c>
      <c r="J182" s="124"/>
      <c r="K182" s="11"/>
    </row>
    <row r="183" spans="1:11" ht="30" customHeight="1">
      <c r="A183" s="1"/>
      <c r="B183" s="4"/>
      <c r="C183" s="1"/>
      <c r="D183" s="11"/>
      <c r="E183" s="1108"/>
      <c r="F183" s="1108"/>
      <c r="G183" s="1108"/>
      <c r="H183" s="1108"/>
      <c r="I183" s="1108"/>
      <c r="J183" s="124"/>
      <c r="K183" s="11"/>
    </row>
    <row r="184" spans="1:11">
      <c r="A184" s="1"/>
      <c r="B184" s="20"/>
      <c r="C184" s="1"/>
      <c r="D184" s="11"/>
      <c r="E184" s="1108"/>
      <c r="F184" s="1108"/>
      <c r="G184" s="1108"/>
      <c r="H184" s="1108"/>
      <c r="I184" s="1108"/>
      <c r="J184" s="124"/>
      <c r="K184" s="11"/>
    </row>
    <row r="185" spans="1:11" ht="15.75">
      <c r="A185" s="1"/>
      <c r="B185" s="22"/>
      <c r="C185" s="1"/>
      <c r="D185" s="11"/>
      <c r="E185" s="1124"/>
      <c r="F185" s="1124"/>
      <c r="G185" s="1124"/>
      <c r="H185" s="1124"/>
      <c r="I185" s="130"/>
      <c r="J185" s="124"/>
      <c r="K185" s="11"/>
    </row>
    <row r="186" spans="1:11" ht="12.75">
      <c r="A186" s="1"/>
      <c r="B186" s="4"/>
      <c r="C186" s="1"/>
      <c r="D186" s="11"/>
      <c r="E186" s="1248" t="s">
        <v>453</v>
      </c>
      <c r="F186" s="1249">
        <v>2030</v>
      </c>
      <c r="G186" s="1249" t="s">
        <v>388</v>
      </c>
      <c r="H186" s="1256">
        <v>0.36</v>
      </c>
      <c r="I186" s="1250" t="e" vm="32">
        <v>#VALUE!</v>
      </c>
      <c r="J186" s="124"/>
      <c r="K186" s="11"/>
    </row>
    <row r="187" spans="1:11" ht="31.9" customHeight="1">
      <c r="A187" s="1"/>
      <c r="B187" s="4"/>
      <c r="C187" s="1"/>
      <c r="D187" s="11"/>
      <c r="E187" s="1108"/>
      <c r="F187" s="1108"/>
      <c r="G187" s="1108"/>
      <c r="H187" s="1108"/>
      <c r="I187" s="1108"/>
      <c r="J187" s="124"/>
      <c r="K187" s="11"/>
    </row>
    <row r="188" spans="1:11" ht="12.75">
      <c r="A188" s="1"/>
      <c r="B188" s="4"/>
      <c r="C188" s="1"/>
      <c r="D188" s="11"/>
      <c r="E188" s="1124"/>
      <c r="F188" s="1124"/>
      <c r="G188" s="1124"/>
      <c r="H188" s="1124"/>
      <c r="I188" s="1233"/>
      <c r="J188" s="124"/>
      <c r="K188" s="11"/>
    </row>
    <row r="189" spans="1:11" ht="12.75">
      <c r="A189" s="1"/>
      <c r="B189" s="4"/>
      <c r="C189" s="1"/>
      <c r="D189" s="11"/>
      <c r="E189" s="1219" t="s">
        <v>454</v>
      </c>
      <c r="F189" s="1220">
        <v>2030</v>
      </c>
      <c r="G189" s="1220" t="s">
        <v>455</v>
      </c>
      <c r="H189" s="1271">
        <v>0.24099999999999999</v>
      </c>
      <c r="I189" s="1223" t="e" vm="33">
        <v>#VALUE!</v>
      </c>
      <c r="J189" s="124"/>
      <c r="K189" s="11"/>
    </row>
    <row r="190" spans="1:11" ht="28.15" customHeight="1">
      <c r="A190" s="1"/>
      <c r="B190" s="4"/>
      <c r="C190" s="1"/>
      <c r="D190" s="11"/>
      <c r="E190" s="1108"/>
      <c r="F190" s="1108"/>
      <c r="G190" s="1108"/>
      <c r="H190" s="1108"/>
      <c r="I190" s="1108"/>
      <c r="J190" s="124"/>
      <c r="K190" s="11"/>
    </row>
    <row r="191" spans="1:11" ht="23.65" customHeight="1">
      <c r="A191" s="1"/>
      <c r="B191" s="4"/>
      <c r="C191" s="1"/>
      <c r="D191" s="11"/>
      <c r="E191" s="1124"/>
      <c r="F191" s="1124"/>
      <c r="G191" s="1124"/>
      <c r="H191" s="1124"/>
      <c r="I191" s="1233"/>
      <c r="J191" s="124"/>
      <c r="K191" s="11"/>
    </row>
    <row r="192" spans="1:11" ht="31.15" customHeight="1">
      <c r="A192" s="1"/>
      <c r="B192" s="20"/>
      <c r="C192" s="1"/>
      <c r="D192" s="11"/>
      <c r="E192" s="1248" t="s">
        <v>456</v>
      </c>
      <c r="F192" s="1249">
        <v>2030</v>
      </c>
      <c r="G192" s="1249" t="s">
        <v>457</v>
      </c>
      <c r="H192" s="1248" t="s">
        <v>458</v>
      </c>
      <c r="I192" s="1250" t="e" vm="34">
        <v>#VALUE!</v>
      </c>
      <c r="J192" s="124"/>
      <c r="K192" s="11"/>
    </row>
    <row r="193" spans="1:11" ht="24" customHeight="1">
      <c r="A193" s="1"/>
      <c r="B193" s="20"/>
      <c r="C193" s="1"/>
      <c r="D193" s="11"/>
      <c r="E193" s="1108"/>
      <c r="F193" s="1108"/>
      <c r="G193" s="1108"/>
      <c r="H193" s="1108"/>
      <c r="I193" s="1108"/>
      <c r="J193" s="124"/>
      <c r="K193" s="11"/>
    </row>
    <row r="194" spans="1:11">
      <c r="A194" s="1"/>
      <c r="B194" s="20"/>
      <c r="C194" s="1"/>
      <c r="D194" s="11"/>
      <c r="E194" s="1124"/>
      <c r="F194" s="1124"/>
      <c r="G194" s="1124"/>
      <c r="H194" s="1124"/>
      <c r="I194" s="1233"/>
      <c r="J194" s="124"/>
      <c r="K194" s="11"/>
    </row>
    <row r="195" spans="1:11" ht="39.75" customHeight="1">
      <c r="A195" s="1"/>
      <c r="B195" s="22"/>
      <c r="C195" s="1"/>
      <c r="D195" s="11"/>
      <c r="E195" s="138"/>
      <c r="F195" s="139"/>
      <c r="G195" s="139"/>
      <c r="H195" s="1277" t="s">
        <v>459</v>
      </c>
      <c r="I195" s="1278"/>
      <c r="J195" s="11"/>
      <c r="K195" s="11"/>
    </row>
    <row r="196" spans="1:11" ht="16.5" customHeight="1">
      <c r="A196" s="1"/>
      <c r="B196" s="4"/>
      <c r="C196" s="1"/>
      <c r="D196" s="11"/>
      <c r="E196" s="141"/>
      <c r="F196" s="142"/>
      <c r="G196" s="142"/>
      <c r="H196" s="141"/>
      <c r="I196" s="143"/>
      <c r="J196" s="11"/>
      <c r="K196" s="11"/>
    </row>
    <row r="197" spans="1:11" ht="16.5" customHeight="1">
      <c r="A197" s="1"/>
      <c r="B197" s="4"/>
      <c r="C197" s="1"/>
      <c r="D197" s="11"/>
      <c r="E197" s="1277" t="s">
        <v>460</v>
      </c>
      <c r="F197" s="1280"/>
      <c r="G197" s="1280"/>
      <c r="H197" s="1280"/>
      <c r="I197" s="1280"/>
      <c r="J197" s="11"/>
      <c r="K197" s="11"/>
    </row>
    <row r="198" spans="1:11" ht="33.6" customHeight="1">
      <c r="A198" s="1"/>
      <c r="B198" s="4"/>
      <c r="C198" s="1"/>
      <c r="D198" s="11"/>
      <c r="E198" s="1280"/>
      <c r="F198" s="1280"/>
      <c r="G198" s="1280"/>
      <c r="H198" s="1280"/>
      <c r="I198" s="1280"/>
      <c r="J198" s="11"/>
      <c r="K198" s="11"/>
    </row>
    <row r="199" spans="1:11" ht="22.15" customHeight="1">
      <c r="A199" s="1"/>
      <c r="B199" s="4"/>
      <c r="C199" s="1"/>
      <c r="D199" s="11"/>
      <c r="E199" s="311" t="s">
        <v>461</v>
      </c>
      <c r="F199" s="957"/>
      <c r="G199" s="958"/>
      <c r="H199" s="199"/>
      <c r="I199" s="959"/>
      <c r="J199" s="11"/>
      <c r="K199" s="11"/>
    </row>
    <row r="200" spans="1:11" ht="19.149999999999999" customHeight="1">
      <c r="A200" s="1"/>
      <c r="B200" s="4"/>
      <c r="C200" s="1"/>
      <c r="D200" s="11"/>
      <c r="E200" s="311" t="s">
        <v>462</v>
      </c>
      <c r="F200" s="957"/>
      <c r="G200" s="958"/>
      <c r="H200" s="199"/>
      <c r="I200" s="959"/>
      <c r="J200" s="11"/>
      <c r="K200" s="11"/>
    </row>
    <row r="201" spans="1:11" ht="20.65" customHeight="1">
      <c r="A201" s="1"/>
      <c r="B201" s="4"/>
      <c r="C201" s="1"/>
      <c r="D201" s="11"/>
      <c r="E201" s="311" t="s">
        <v>463</v>
      </c>
      <c r="F201" s="957"/>
      <c r="G201" s="957"/>
      <c r="H201" s="957"/>
      <c r="I201" s="957"/>
      <c r="K201" s="11"/>
    </row>
    <row r="202" spans="1:11" ht="22.9" customHeight="1">
      <c r="A202" s="1"/>
      <c r="B202" s="64"/>
      <c r="C202" s="1"/>
      <c r="D202" s="11"/>
      <c r="E202" s="311" t="s">
        <v>464</v>
      </c>
      <c r="F202" s="957"/>
      <c r="G202" s="957"/>
      <c r="H202" s="957"/>
      <c r="I202" s="957"/>
      <c r="K202" s="11"/>
    </row>
    <row r="203" spans="1:11" ht="19.149999999999999" customHeight="1">
      <c r="A203" s="1"/>
      <c r="B203" s="4"/>
      <c r="C203" s="1"/>
      <c r="D203" s="11"/>
      <c r="E203" s="1277" t="s">
        <v>465</v>
      </c>
      <c r="F203" s="1280"/>
      <c r="G203" s="1280"/>
      <c r="H203" s="1280"/>
      <c r="I203" s="1280"/>
      <c r="J203" s="146"/>
      <c r="K203" s="11"/>
    </row>
    <row r="204" spans="1:11" ht="12.75">
      <c r="A204" s="1"/>
      <c r="B204" s="4"/>
      <c r="C204" s="1"/>
      <c r="D204" s="11"/>
      <c r="E204" s="1280"/>
      <c r="F204" s="1280"/>
      <c r="G204" s="1280"/>
      <c r="H204" s="1280"/>
      <c r="I204" s="1280"/>
      <c r="J204" s="146"/>
      <c r="K204" s="11"/>
    </row>
    <row r="205" spans="1:11" ht="38.65" customHeight="1">
      <c r="A205" s="1"/>
      <c r="B205" s="4"/>
      <c r="C205" s="1"/>
      <c r="D205" s="11"/>
      <c r="E205" s="1277" t="s">
        <v>466</v>
      </c>
      <c r="F205" s="1280"/>
      <c r="G205" s="1280"/>
      <c r="H205" s="1280"/>
      <c r="I205" s="1280"/>
      <c r="J205" s="1280"/>
      <c r="K205" s="11"/>
    </row>
    <row r="206" spans="1:11" ht="32.65" customHeight="1">
      <c r="A206" s="147"/>
      <c r="B206" s="4"/>
      <c r="C206" s="147"/>
      <c r="D206" s="124"/>
      <c r="E206" s="1277" t="s">
        <v>467</v>
      </c>
      <c r="F206" s="1279"/>
      <c r="G206" s="1279"/>
      <c r="H206" s="1279"/>
      <c r="I206" s="1279"/>
      <c r="J206" s="1279"/>
      <c r="K206" s="124"/>
    </row>
    <row r="207" spans="1:11" ht="39.6" customHeight="1">
      <c r="A207" s="1"/>
      <c r="B207" s="4"/>
      <c r="C207" s="1"/>
      <c r="D207" s="11"/>
      <c r="E207" s="1277" t="s">
        <v>468</v>
      </c>
      <c r="F207" s="1277"/>
      <c r="G207" s="1277"/>
      <c r="H207" s="1277"/>
      <c r="I207" s="1277"/>
      <c r="J207" s="1277"/>
      <c r="K207" s="11"/>
    </row>
    <row r="208" spans="1:11" ht="15.75" customHeight="1">
      <c r="A208" s="1"/>
      <c r="B208" s="4"/>
      <c r="C208" s="1"/>
      <c r="D208" s="11"/>
      <c r="E208" s="1277" t="s">
        <v>469</v>
      </c>
      <c r="F208" s="1280"/>
      <c r="G208" s="1280"/>
      <c r="H208" s="1280"/>
      <c r="I208" s="1280"/>
      <c r="J208" s="149"/>
      <c r="K208" s="11"/>
    </row>
    <row r="209" spans="1:11" ht="15.75" customHeight="1">
      <c r="A209" s="1"/>
      <c r="B209" s="20"/>
      <c r="C209" s="1"/>
      <c r="D209" s="11"/>
      <c r="E209" s="1280"/>
      <c r="F209" s="1280"/>
      <c r="G209" s="1280"/>
      <c r="H209" s="1280"/>
      <c r="I209" s="1280"/>
      <c r="J209" s="149"/>
      <c r="K209" s="11"/>
    </row>
    <row r="210" spans="1:11" ht="24" customHeight="1">
      <c r="A210" s="1"/>
      <c r="B210" s="22"/>
      <c r="C210" s="1"/>
      <c r="D210" s="11"/>
      <c r="E210" s="1280"/>
      <c r="F210" s="1280"/>
      <c r="G210" s="1280"/>
      <c r="H210" s="1280"/>
      <c r="I210" s="1280"/>
      <c r="J210" s="149"/>
      <c r="K210" s="11"/>
    </row>
    <row r="211" spans="1:11" ht="15.75" customHeight="1">
      <c r="A211" s="1"/>
      <c r="B211" s="4"/>
      <c r="C211" s="1"/>
      <c r="D211" s="11"/>
      <c r="E211" s="124"/>
      <c r="F211" s="150"/>
      <c r="G211" s="151"/>
      <c r="H211" s="11"/>
      <c r="I211" s="151"/>
      <c r="J211" s="11"/>
      <c r="K211" s="11"/>
    </row>
    <row r="212" spans="1:11" ht="15.75" customHeight="1">
      <c r="A212" s="1"/>
      <c r="B212" s="4"/>
      <c r="C212" s="1"/>
      <c r="D212" s="11"/>
      <c r="E212" s="124"/>
      <c r="F212" s="150"/>
      <c r="G212" s="151"/>
      <c r="H212" s="11"/>
      <c r="I212" s="151"/>
      <c r="J212" s="11"/>
      <c r="K212" s="11"/>
    </row>
    <row r="213" spans="1:11" ht="15.75" customHeight="1">
      <c r="A213" s="1"/>
      <c r="B213" s="4"/>
      <c r="C213" s="1"/>
      <c r="D213" s="11"/>
      <c r="E213" s="124"/>
      <c r="F213" s="150"/>
      <c r="G213" s="151"/>
      <c r="H213" s="11"/>
      <c r="I213" s="151"/>
      <c r="J213" s="11"/>
      <c r="K213" s="11"/>
    </row>
    <row r="214" spans="1:11" ht="15.75" customHeight="1">
      <c r="A214" s="1"/>
      <c r="B214" s="4"/>
      <c r="C214" s="1"/>
      <c r="D214" s="11"/>
      <c r="E214" s="124"/>
      <c r="F214" s="150"/>
      <c r="G214" s="151"/>
      <c r="H214" s="11"/>
      <c r="I214" s="151"/>
      <c r="J214" s="11"/>
      <c r="K214" s="11"/>
    </row>
    <row r="215" spans="1:11" ht="15.75" customHeight="1">
      <c r="A215" s="1"/>
      <c r="B215" s="4"/>
      <c r="C215" s="1"/>
      <c r="D215" s="11"/>
      <c r="E215" s="124"/>
      <c r="F215" s="150"/>
      <c r="G215" s="151"/>
      <c r="H215" s="11"/>
      <c r="I215" s="151"/>
      <c r="J215" s="11"/>
      <c r="K215" s="11"/>
    </row>
    <row r="216" spans="1:11" ht="15.75" customHeight="1">
      <c r="A216" s="1"/>
      <c r="B216" s="4"/>
      <c r="C216" s="1"/>
      <c r="D216" s="11"/>
      <c r="E216" s="124"/>
      <c r="F216" s="150"/>
      <c r="G216" s="151"/>
      <c r="H216" s="11"/>
      <c r="I216" s="151"/>
      <c r="J216" s="11"/>
      <c r="K216" s="11"/>
    </row>
    <row r="217" spans="1:11" ht="15.75" customHeight="1">
      <c r="A217" s="1"/>
      <c r="B217" s="20"/>
      <c r="C217" s="1"/>
      <c r="D217" s="11"/>
      <c r="E217" s="124"/>
      <c r="F217" s="150"/>
      <c r="G217" s="151"/>
      <c r="H217" s="11"/>
      <c r="I217" s="151"/>
      <c r="J217" s="11"/>
      <c r="K217" s="11"/>
    </row>
    <row r="218" spans="1:11" ht="15.75" customHeight="1">
      <c r="A218" s="1"/>
      <c r="B218" s="22"/>
      <c r="C218" s="1"/>
      <c r="D218" s="11"/>
      <c r="E218" s="124"/>
      <c r="F218" s="150"/>
      <c r="G218" s="151"/>
      <c r="H218" s="11"/>
      <c r="I218" s="151"/>
      <c r="J218" s="11"/>
      <c r="K218" s="11"/>
    </row>
    <row r="219" spans="1:11" ht="15.75" customHeight="1">
      <c r="A219" s="1"/>
      <c r="B219" s="4"/>
      <c r="C219" s="1"/>
      <c r="D219" s="11"/>
      <c r="E219" s="124"/>
      <c r="F219" s="150"/>
      <c r="G219" s="151"/>
      <c r="H219" s="11"/>
      <c r="I219" s="151"/>
      <c r="J219" s="11"/>
      <c r="K219" s="11"/>
    </row>
    <row r="220" spans="1:11" ht="15.75" customHeight="1">
      <c r="A220" s="1"/>
      <c r="B220" s="18"/>
      <c r="C220" s="1"/>
      <c r="D220" s="11"/>
      <c r="E220" s="124"/>
      <c r="F220" s="150"/>
      <c r="G220" s="151"/>
      <c r="H220" s="11"/>
      <c r="I220" s="151"/>
      <c r="J220" s="11"/>
      <c r="K220" s="11"/>
    </row>
    <row r="221" spans="1:11" ht="15.75" customHeight="1">
      <c r="A221" s="1"/>
      <c r="B221" s="4"/>
      <c r="C221" s="1"/>
      <c r="D221" s="11"/>
      <c r="E221" s="124"/>
      <c r="F221" s="150"/>
      <c r="G221" s="151"/>
      <c r="H221" s="11"/>
      <c r="I221" s="151"/>
      <c r="J221" s="11"/>
      <c r="K221" s="11"/>
    </row>
    <row r="222" spans="1:11" ht="15.75" customHeight="1">
      <c r="A222" s="1"/>
      <c r="B222" s="19"/>
      <c r="C222" s="1"/>
      <c r="D222" s="11"/>
      <c r="E222" s="124"/>
      <c r="F222" s="150"/>
      <c r="G222" s="151"/>
      <c r="H222" s="11"/>
      <c r="I222" s="151"/>
      <c r="J222" s="11"/>
      <c r="K222" s="11"/>
    </row>
  </sheetData>
  <sheetProtection sheet="1" objects="1" scenarios="1"/>
  <mergeCells count="220">
    <mergeCell ref="H195:I195"/>
    <mergeCell ref="E206:J206"/>
    <mergeCell ref="E207:J207"/>
    <mergeCell ref="E208:I210"/>
    <mergeCell ref="E197:I198"/>
    <mergeCell ref="E203:I204"/>
    <mergeCell ref="E205:J205"/>
    <mergeCell ref="G189:G191"/>
    <mergeCell ref="H189:H191"/>
    <mergeCell ref="F189:F191"/>
    <mergeCell ref="I189:I191"/>
    <mergeCell ref="E189:E191"/>
    <mergeCell ref="E136:E145"/>
    <mergeCell ref="F136:F145"/>
    <mergeCell ref="G136:G145"/>
    <mergeCell ref="H136:H145"/>
    <mergeCell ref="I139:I141"/>
    <mergeCell ref="E146:I146"/>
    <mergeCell ref="E147:E149"/>
    <mergeCell ref="E192:E194"/>
    <mergeCell ref="F192:F194"/>
    <mergeCell ref="G192:G194"/>
    <mergeCell ref="H192:H194"/>
    <mergeCell ref="I192:I194"/>
    <mergeCell ref="E186:E188"/>
    <mergeCell ref="F186:F188"/>
    <mergeCell ref="G186:G188"/>
    <mergeCell ref="H186:H188"/>
    <mergeCell ref="I186:I188"/>
    <mergeCell ref="G153:G163"/>
    <mergeCell ref="H153:H163"/>
    <mergeCell ref="E164:I164"/>
    <mergeCell ref="F147:F149"/>
    <mergeCell ref="G147:G149"/>
    <mergeCell ref="E150:E152"/>
    <mergeCell ref="F150:F152"/>
    <mergeCell ref="G150:G152"/>
    <mergeCell ref="E153:E163"/>
    <mergeCell ref="F153:F163"/>
    <mergeCell ref="H147:H149"/>
    <mergeCell ref="I147:I149"/>
    <mergeCell ref="H150:H152"/>
    <mergeCell ref="I150:I152"/>
    <mergeCell ref="E165:E167"/>
    <mergeCell ref="F165:F167"/>
    <mergeCell ref="G165:G167"/>
    <mergeCell ref="H165:H167"/>
    <mergeCell ref="I165:I167"/>
    <mergeCell ref="E168:E170"/>
    <mergeCell ref="F168:F170"/>
    <mergeCell ref="I168:I170"/>
    <mergeCell ref="G168:G170"/>
    <mergeCell ref="H168:H170"/>
    <mergeCell ref="E171:E178"/>
    <mergeCell ref="H171:H178"/>
    <mergeCell ref="F172:F178"/>
    <mergeCell ref="G172:G178"/>
    <mergeCell ref="E179:I179"/>
    <mergeCell ref="H180:I180"/>
    <mergeCell ref="E181:E185"/>
    <mergeCell ref="F181:F185"/>
    <mergeCell ref="G181:G185"/>
    <mergeCell ref="H181:H185"/>
    <mergeCell ref="I182:I184"/>
    <mergeCell ref="I175:I177"/>
    <mergeCell ref="I70:I72"/>
    <mergeCell ref="E73:I73"/>
    <mergeCell ref="F74:F76"/>
    <mergeCell ref="G74:G76"/>
    <mergeCell ref="H74:H76"/>
    <mergeCell ref="I74:I76"/>
    <mergeCell ref="E74:E76"/>
    <mergeCell ref="H87:H93"/>
    <mergeCell ref="E80:E82"/>
    <mergeCell ref="E83:E86"/>
    <mergeCell ref="F83:F86"/>
    <mergeCell ref="G83:G86"/>
    <mergeCell ref="H83:H86"/>
    <mergeCell ref="I83:I86"/>
    <mergeCell ref="F87:F93"/>
    <mergeCell ref="I89:I91"/>
    <mergeCell ref="E21:E25"/>
    <mergeCell ref="F46:F52"/>
    <mergeCell ref="F53:F63"/>
    <mergeCell ref="G53:G63"/>
    <mergeCell ref="H53:I63"/>
    <mergeCell ref="G64:G66"/>
    <mergeCell ref="H64:H66"/>
    <mergeCell ref="I64:I66"/>
    <mergeCell ref="F64:F66"/>
    <mergeCell ref="F21:F25"/>
    <mergeCell ref="F27:F29"/>
    <mergeCell ref="F30:F32"/>
    <mergeCell ref="F33:F35"/>
    <mergeCell ref="F36:F37"/>
    <mergeCell ref="H30:H32"/>
    <mergeCell ref="I30:I32"/>
    <mergeCell ref="H33:H35"/>
    <mergeCell ref="I33:I35"/>
    <mergeCell ref="F38:F40"/>
    <mergeCell ref="E38:E40"/>
    <mergeCell ref="E27:E29"/>
    <mergeCell ref="E30:E32"/>
    <mergeCell ref="E33:E35"/>
    <mergeCell ref="E36:E37"/>
    <mergeCell ref="E87:E93"/>
    <mergeCell ref="E1:I1"/>
    <mergeCell ref="E3:I9"/>
    <mergeCell ref="E12:I12"/>
    <mergeCell ref="G13:G16"/>
    <mergeCell ref="H13:H16"/>
    <mergeCell ref="I13:I16"/>
    <mergeCell ref="I17:I20"/>
    <mergeCell ref="G18:G19"/>
    <mergeCell ref="H18:H19"/>
    <mergeCell ref="E13:E16"/>
    <mergeCell ref="E17:E20"/>
    <mergeCell ref="F13:F16"/>
    <mergeCell ref="F18:F19"/>
    <mergeCell ref="G21:G25"/>
    <mergeCell ref="H21:H25"/>
    <mergeCell ref="I22:I24"/>
    <mergeCell ref="E26:I26"/>
    <mergeCell ref="G27:G29"/>
    <mergeCell ref="I38:I40"/>
    <mergeCell ref="E41:I41"/>
    <mergeCell ref="H27:H29"/>
    <mergeCell ref="I27:I29"/>
    <mergeCell ref="G30:G32"/>
    <mergeCell ref="G33:G35"/>
    <mergeCell ref="G36:G37"/>
    <mergeCell ref="H36:H37"/>
    <mergeCell ref="I36:I37"/>
    <mergeCell ref="E42:E45"/>
    <mergeCell ref="E46:E52"/>
    <mergeCell ref="E53:E63"/>
    <mergeCell ref="E64:E66"/>
    <mergeCell ref="E67:E69"/>
    <mergeCell ref="I67:I69"/>
    <mergeCell ref="E70:E72"/>
    <mergeCell ref="G38:G40"/>
    <mergeCell ref="H38:H40"/>
    <mergeCell ref="F70:F72"/>
    <mergeCell ref="G70:G72"/>
    <mergeCell ref="H70:H72"/>
    <mergeCell ref="F67:F69"/>
    <mergeCell ref="G67:G69"/>
    <mergeCell ref="H67:H69"/>
    <mergeCell ref="G125:G127"/>
    <mergeCell ref="H125:H127"/>
    <mergeCell ref="I125:I127"/>
    <mergeCell ref="E128:E130"/>
    <mergeCell ref="G122:G124"/>
    <mergeCell ref="H122:H124"/>
    <mergeCell ref="F128:F130"/>
    <mergeCell ref="G128:G130"/>
    <mergeCell ref="F42:F45"/>
    <mergeCell ref="G42:G45"/>
    <mergeCell ref="H42:I45"/>
    <mergeCell ref="G46:G52"/>
    <mergeCell ref="H46:H52"/>
    <mergeCell ref="I48:I50"/>
    <mergeCell ref="G80:G82"/>
    <mergeCell ref="H80:H82"/>
    <mergeCell ref="E77:E79"/>
    <mergeCell ref="F77:F79"/>
    <mergeCell ref="G77:G79"/>
    <mergeCell ref="H77:H79"/>
    <mergeCell ref="I77:I79"/>
    <mergeCell ref="F80:F82"/>
    <mergeCell ref="I80:I82"/>
    <mergeCell ref="G87:G93"/>
    <mergeCell ref="E94:E96"/>
    <mergeCell ref="F94:F96"/>
    <mergeCell ref="G94:G96"/>
    <mergeCell ref="H94:H96"/>
    <mergeCell ref="I94:I96"/>
    <mergeCell ref="E97:I97"/>
    <mergeCell ref="G102:G108"/>
    <mergeCell ref="H102:H108"/>
    <mergeCell ref="E119:E121"/>
    <mergeCell ref="F119:F121"/>
    <mergeCell ref="G119:G121"/>
    <mergeCell ref="H119:H121"/>
    <mergeCell ref="I119:I121"/>
    <mergeCell ref="E98:E101"/>
    <mergeCell ref="F98:F101"/>
    <mergeCell ref="G98:G101"/>
    <mergeCell ref="H98:H101"/>
    <mergeCell ref="I98:I101"/>
    <mergeCell ref="F102:F108"/>
    <mergeCell ref="E111:I111"/>
    <mergeCell ref="E102:E108"/>
    <mergeCell ref="E113:E115"/>
    <mergeCell ref="F113:F115"/>
    <mergeCell ref="G113:G115"/>
    <mergeCell ref="E131:E135"/>
    <mergeCell ref="F131:F135"/>
    <mergeCell ref="G131:G135"/>
    <mergeCell ref="H131:H135"/>
    <mergeCell ref="I132:I134"/>
    <mergeCell ref="I103:I107"/>
    <mergeCell ref="I158:I160"/>
    <mergeCell ref="H109:I109"/>
    <mergeCell ref="H110:I110"/>
    <mergeCell ref="H112:I112"/>
    <mergeCell ref="H113:H115"/>
    <mergeCell ref="I113:I115"/>
    <mergeCell ref="H116:H118"/>
    <mergeCell ref="I116:I118"/>
    <mergeCell ref="E116:E118"/>
    <mergeCell ref="F116:F118"/>
    <mergeCell ref="G116:G118"/>
    <mergeCell ref="F122:F124"/>
    <mergeCell ref="I122:I124"/>
    <mergeCell ref="H128:H130"/>
    <mergeCell ref="I128:I130"/>
    <mergeCell ref="E122:E124"/>
    <mergeCell ref="E125:E127"/>
    <mergeCell ref="F125:F127"/>
  </mergeCells>
  <conditionalFormatting sqref="A4 C4 E12 E26 E41 E73 E97 E111 E146 E164 E179">
    <cfRule type="notContainsBlanks" dxfId="24" priority="1">
      <formula>LEN(TRIM(A4))&gt;0</formula>
    </cfRule>
  </conditionalFormatting>
  <conditionalFormatting sqref="A90:D90 J90:K90">
    <cfRule type="notContainsBlanks" dxfId="23" priority="3">
      <formula>LEN(TRIM(A90))&gt;0</formula>
    </cfRule>
  </conditionalFormatting>
  <conditionalFormatting sqref="B4:B7 B40 B57 B73 B106:B107 B140 B168 B180">
    <cfRule type="notContainsBlanks" dxfId="22" priority="2">
      <formula>LEN(TRIM(B4))&gt;0</formula>
    </cfRule>
  </conditionalFormatting>
  <hyperlinks>
    <hyperlink ref="B3" location="Materialidad!A1" display="Materialidad" xr:uid="{00000000-0004-0000-0300-000000000000}"/>
    <hyperlink ref="E3" r:id="rId1" xr:uid="{00000000-0004-0000-0300-000001000000}"/>
    <hyperlink ref="H46" r:id="rId2" xr:uid="{00000000-0004-0000-0300-000012000000}"/>
    <hyperlink ref="H53" r:id="rId3" xr:uid="{00000000-0004-0000-0300-000013000000}"/>
    <hyperlink ref="H102" r:id="rId4" xr:uid="{00000000-0004-0000-0300-000014000000}"/>
    <hyperlink ref="H131" r:id="rId5" xr:uid="{00000000-0004-0000-0300-000015000000}"/>
    <hyperlink ref="B10" location="'Gobernanza Corporativa'!A1" display="Gobernanza Corporativa" xr:uid="{966144B5-641E-40AA-8B67-4A065E2F9721}"/>
    <hyperlink ref="B11" location="'Reputación, Gobierno y Compromi'!A1" display="Reputación, Gobierno y Compromiso" xr:uid="{3B86D3FC-D68D-4D95-9B84-E27474C75D9F}"/>
    <hyperlink ref="B12" location="'Cadena de Valor'!A1" display="Cadena de Valor" xr:uid="{E45BDDDF-8F49-4BE1-9F73-8E5C23A103B8}"/>
    <hyperlink ref="B13" location="'Innovación, Tecnología y Datos'!A1" display="Innovación, Tecnología y Datos" xr:uid="{004A3513-69AF-46F0-8A8C-44395072DAB0}"/>
    <hyperlink ref="B17" location="'Biodiversidad y Clima'!A1" display="Biodiversidad y Clima" xr:uid="{3E5FA4CA-1A9D-4EDD-B9B2-548652130EEE}"/>
    <hyperlink ref="B18" location="Energía!A1" display="Energía" xr:uid="{380DE184-6237-417C-B3AB-887355FF2CDE}"/>
    <hyperlink ref="B19" location="'Recursos Hídricos'!A1" display="Recursos Hídricos" xr:uid="{7D005358-430A-41BC-B070-412D7D85956E}"/>
    <hyperlink ref="B20" location="Residuos!A1" display="Residuos" xr:uid="{0B0D0A69-6256-4C8A-8123-FE0BED749B99}"/>
    <hyperlink ref="B21" location="'Circularidad y Ecodiseño'!A1" display="Circularidad y Ecodiseño" xr:uid="{F570A6A2-533C-4C40-9158-C9F4B072CE45}"/>
    <hyperlink ref="B25" location="'Personas Colaboradoras'!A1" display="Personas Colaboradoras" xr:uid="{1822CE04-A954-4438-AA4B-E16A28550C5A}"/>
    <hyperlink ref="B26" location="'Salud, Seguridad y Bienestar'!A1" display="Salud, Seguridad y Bienestar" xr:uid="{4F54B147-6C9A-4023-B2BB-12141E0DD140}"/>
    <hyperlink ref="B27" location="'Derechos Humanos'!A1" display="Derechos Humanos" xr:uid="{8DA2D9B3-374F-4FB9-927A-4D10FD09E9A7}"/>
    <hyperlink ref="B28" location="'Impacto Social'!A1" display="Impacto Social" xr:uid="{31459A28-9B07-447F-94F2-ACA8E7560800}"/>
    <hyperlink ref="B29" location="'Experiencia del Cliente'!A1" display="Experiencia del Cliente" xr:uid="{91CA4252-A01C-406F-B352-1E6D9532AE9D}"/>
    <hyperlink ref="B32" location="Índice!A1" display="Índice" xr:uid="{221B226A-1E5A-429B-816C-69E88905778B}"/>
    <hyperlink ref="B33" location="'Verificación Externa'!A1" display="Verificación Externa" xr:uid="{814913EA-0199-4618-9DF3-D5E7C0C356B1}"/>
  </hyperlinks>
  <pageMargins left="0.511811024" right="0.511811024" top="0.78740157499999996" bottom="0.78740157499999996" header="0.31496062000000002" footer="0.31496062000000002"/>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M130"/>
  <sheetViews>
    <sheetView showGridLines="0" showRowColHeaders="0" topLeftCell="B103" zoomScaleNormal="100" workbookViewId="0"/>
  </sheetViews>
  <sheetFormatPr defaultColWidth="11.125" defaultRowHeight="15" customHeight="1"/>
  <cols>
    <col min="1" max="1" width="1.875" style="938" customWidth="1"/>
    <col min="2" max="2" width="30.875" style="938" customWidth="1"/>
    <col min="3" max="3" width="1.875" style="938" customWidth="1"/>
    <col min="4" max="4" width="1.875" customWidth="1"/>
    <col min="5" max="5" width="3.375" customWidth="1"/>
    <col min="6" max="6" width="17.125" customWidth="1"/>
    <col min="7" max="7" width="1" customWidth="1"/>
    <col min="8" max="8" width="29.5" customWidth="1"/>
    <col min="9" max="9" width="1" customWidth="1"/>
    <col min="10" max="10" width="60.375" customWidth="1"/>
    <col min="11" max="11" width="1" customWidth="1"/>
    <col min="12" max="12" width="47.625" customWidth="1"/>
  </cols>
  <sheetData>
    <row r="1" spans="1:13" ht="35.25" customHeight="1">
      <c r="A1" s="1" t="s">
        <v>470</v>
      </c>
      <c r="B1" s="2"/>
      <c r="C1" s="1"/>
      <c r="D1" s="11"/>
      <c r="E1" s="11"/>
      <c r="F1" s="152"/>
      <c r="G1" s="11"/>
      <c r="H1" s="10"/>
      <c r="I1" s="10"/>
      <c r="J1" s="10"/>
      <c r="K1" s="11"/>
      <c r="L1" s="124"/>
      <c r="M1" s="11"/>
    </row>
    <row r="2" spans="1:13" ht="15.75" customHeight="1">
      <c r="A2" s="1"/>
      <c r="B2" s="4"/>
      <c r="C2" s="1"/>
      <c r="D2" s="11"/>
      <c r="E2" s="1288" t="s">
        <v>471</v>
      </c>
      <c r="F2" s="1289"/>
      <c r="G2" s="1289"/>
      <c r="H2" s="1289"/>
      <c r="I2" s="1289"/>
      <c r="J2" s="1289"/>
      <c r="L2" s="127"/>
      <c r="M2" s="11"/>
    </row>
    <row r="3" spans="1:13" ht="15.75" customHeight="1">
      <c r="A3" s="5"/>
      <c r="B3" s="970" t="s">
        <v>0</v>
      </c>
      <c r="C3" s="7"/>
      <c r="F3" s="153"/>
    </row>
    <row r="4" spans="1:13" ht="15.75" customHeight="1">
      <c r="A4" s="147"/>
      <c r="B4" s="154"/>
      <c r="C4" s="147"/>
      <c r="D4" s="124"/>
      <c r="E4" s="1186" t="s">
        <v>472</v>
      </c>
      <c r="F4" s="1253"/>
      <c r="G4" s="155"/>
      <c r="H4" s="156" t="s">
        <v>473</v>
      </c>
      <c r="I4" s="155"/>
      <c r="J4" s="156" t="s">
        <v>474</v>
      </c>
      <c r="K4" s="155"/>
      <c r="L4" s="43" t="s">
        <v>475</v>
      </c>
      <c r="M4" s="124"/>
    </row>
    <row r="5" spans="1:13" ht="15.75" customHeight="1">
      <c r="A5" s="1"/>
      <c r="B5" s="12"/>
      <c r="C5" s="1"/>
      <c r="D5" s="11"/>
      <c r="E5" s="138"/>
      <c r="F5" s="140"/>
      <c r="G5" s="138"/>
      <c r="H5" s="157"/>
      <c r="I5" s="157"/>
      <c r="J5" s="157"/>
      <c r="K5" s="138"/>
      <c r="L5" s="138"/>
      <c r="M5" s="11"/>
    </row>
    <row r="6" spans="1:13" ht="15.75" customHeight="1">
      <c r="A6" s="1"/>
      <c r="B6" s="8" t="s">
        <v>2</v>
      </c>
      <c r="C6" s="13"/>
      <c r="D6" s="10"/>
      <c r="E6" s="138"/>
      <c r="F6" s="1285" t="s">
        <v>136</v>
      </c>
      <c r="G6" s="32"/>
      <c r="H6" s="1257" t="s">
        <v>476</v>
      </c>
      <c r="I6" s="125"/>
      <c r="J6" s="1286" t="s">
        <v>477</v>
      </c>
      <c r="K6" s="125"/>
      <c r="L6" s="1286" t="s">
        <v>478</v>
      </c>
      <c r="M6" s="10"/>
    </row>
    <row r="7" spans="1:13" ht="15.75" customHeight="1">
      <c r="A7" s="13"/>
      <c r="B7" s="9"/>
      <c r="C7" s="1"/>
      <c r="D7" s="11"/>
      <c r="E7" s="138"/>
      <c r="F7" s="1108"/>
      <c r="G7" s="32"/>
      <c r="H7" s="1108"/>
      <c r="I7" s="133"/>
      <c r="J7" s="1108"/>
      <c r="K7" s="133"/>
      <c r="L7" s="1108"/>
      <c r="M7" s="11"/>
    </row>
    <row r="8" spans="1:13" ht="15.75" customHeight="1">
      <c r="A8" s="1"/>
      <c r="B8" s="12"/>
      <c r="C8" s="1"/>
      <c r="D8" s="11"/>
      <c r="E8" s="138"/>
      <c r="F8" s="1108"/>
      <c r="G8" s="32"/>
      <c r="H8" s="1108"/>
      <c r="I8" s="133"/>
      <c r="J8" s="1108"/>
      <c r="K8" s="133"/>
      <c r="L8" s="1108"/>
      <c r="M8" s="11"/>
    </row>
    <row r="9" spans="1:13" ht="15.75" customHeight="1">
      <c r="A9" s="1"/>
      <c r="B9" s="8" t="s">
        <v>3</v>
      </c>
      <c r="C9" s="1"/>
      <c r="D9" s="11"/>
      <c r="E9" s="138"/>
      <c r="F9" s="1108"/>
      <c r="G9" s="32"/>
      <c r="H9" s="1108"/>
      <c r="I9" s="133"/>
      <c r="J9" s="1108"/>
      <c r="K9" s="133"/>
      <c r="L9" s="1108"/>
      <c r="M9" s="11"/>
    </row>
    <row r="10" spans="1:13" ht="15.75" customHeight="1">
      <c r="A10" s="1"/>
      <c r="B10" s="15" t="s">
        <v>4</v>
      </c>
      <c r="C10" s="1"/>
      <c r="D10" s="11"/>
      <c r="E10" s="138"/>
      <c r="F10" s="1108"/>
      <c r="G10" s="32"/>
      <c r="H10" s="1108"/>
      <c r="I10" s="133"/>
      <c r="J10" s="1108"/>
      <c r="K10" s="133"/>
      <c r="L10" s="1108"/>
      <c r="M10" s="11"/>
    </row>
    <row r="11" spans="1:13" ht="15.75" customHeight="1">
      <c r="A11" s="1"/>
      <c r="B11" s="15" t="s">
        <v>5</v>
      </c>
      <c r="C11" s="1"/>
      <c r="D11" s="11"/>
      <c r="E11" s="138"/>
      <c r="F11" s="1108"/>
      <c r="G11" s="32"/>
      <c r="H11" s="1108"/>
      <c r="I11" s="133"/>
      <c r="J11" s="1108"/>
      <c r="K11" s="133"/>
      <c r="L11" s="1108"/>
      <c r="M11" s="11"/>
    </row>
    <row r="12" spans="1:13" ht="15.75" customHeight="1">
      <c r="A12" s="1"/>
      <c r="B12" s="15" t="s">
        <v>6</v>
      </c>
      <c r="C12" s="1"/>
      <c r="D12" s="11"/>
      <c r="E12" s="138"/>
      <c r="F12" s="1108"/>
      <c r="G12" s="32"/>
      <c r="H12" s="1108"/>
      <c r="I12" s="133"/>
      <c r="J12" s="1108"/>
      <c r="K12" s="133"/>
      <c r="L12" s="1108"/>
      <c r="M12" s="11"/>
    </row>
    <row r="13" spans="1:13" ht="15.75" customHeight="1">
      <c r="A13" s="1"/>
      <c r="B13" s="15" t="s">
        <v>7</v>
      </c>
      <c r="C13" s="1"/>
      <c r="D13" s="11"/>
      <c r="E13" s="138"/>
      <c r="F13" s="1108"/>
      <c r="G13" s="32"/>
      <c r="H13" s="1108"/>
      <c r="I13" s="133"/>
      <c r="J13" s="1108"/>
      <c r="K13" s="133"/>
      <c r="L13" s="1108"/>
      <c r="M13" s="11"/>
    </row>
    <row r="14" spans="1:13" ht="15.75" customHeight="1">
      <c r="A14" s="1"/>
      <c r="B14" s="9"/>
      <c r="C14" s="1"/>
      <c r="D14" s="11"/>
      <c r="E14" s="138"/>
      <c r="F14" s="1108"/>
      <c r="G14" s="32"/>
      <c r="H14" s="1108"/>
      <c r="I14" s="133"/>
      <c r="J14" s="1108"/>
      <c r="K14" s="133"/>
      <c r="L14" s="1108"/>
      <c r="M14" s="11"/>
    </row>
    <row r="15" spans="1:13" ht="15.75" customHeight="1">
      <c r="A15" s="1"/>
      <c r="B15" s="12"/>
      <c r="C15" s="1"/>
      <c r="D15" s="11"/>
      <c r="E15" s="138"/>
      <c r="F15" s="1108"/>
      <c r="G15" s="32"/>
      <c r="H15" s="1108"/>
      <c r="I15" s="133"/>
      <c r="J15" s="1108"/>
      <c r="K15" s="133"/>
      <c r="L15" s="1108"/>
      <c r="M15" s="11"/>
    </row>
    <row r="16" spans="1:13" ht="15.75" customHeight="1">
      <c r="A16" s="1"/>
      <c r="B16" s="8" t="s">
        <v>8</v>
      </c>
      <c r="C16" s="1"/>
      <c r="D16" s="11"/>
      <c r="E16" s="138"/>
      <c r="F16" s="1108"/>
      <c r="G16" s="32"/>
      <c r="H16" s="1108"/>
      <c r="I16" s="133"/>
      <c r="J16" s="1108"/>
      <c r="K16" s="133"/>
      <c r="L16" s="1108"/>
      <c r="M16" s="11"/>
    </row>
    <row r="17" spans="1:13" ht="15.75" customHeight="1">
      <c r="A17" s="1"/>
      <c r="B17" s="15" t="s">
        <v>9</v>
      </c>
      <c r="C17" s="1"/>
      <c r="D17" s="11"/>
      <c r="E17" s="138"/>
      <c r="F17" s="1108"/>
      <c r="G17" s="32"/>
      <c r="H17" s="1108"/>
      <c r="I17" s="133"/>
      <c r="J17" s="1108"/>
      <c r="K17" s="133"/>
      <c r="L17" s="1108"/>
      <c r="M17" s="11"/>
    </row>
    <row r="18" spans="1:13" ht="15.75" customHeight="1">
      <c r="A18" s="1"/>
      <c r="B18" s="1066" t="s">
        <v>10</v>
      </c>
      <c r="C18" s="1"/>
      <c r="D18" s="11"/>
      <c r="E18" s="138"/>
      <c r="F18" s="1108"/>
      <c r="G18" s="32"/>
      <c r="H18" s="1108"/>
      <c r="I18" s="133"/>
      <c r="J18" s="1108"/>
      <c r="K18" s="133"/>
      <c r="L18" s="1108"/>
      <c r="M18" s="11"/>
    </row>
    <row r="19" spans="1:13" ht="15.75" customHeight="1">
      <c r="A19" s="1"/>
      <c r="B19" s="15" t="s">
        <v>11</v>
      </c>
      <c r="C19" s="1"/>
      <c r="D19" s="11"/>
      <c r="E19" s="138"/>
      <c r="F19" s="1108"/>
      <c r="G19" s="32"/>
      <c r="H19" s="1108"/>
      <c r="I19" s="133"/>
      <c r="J19" s="1108"/>
      <c r="K19" s="133"/>
      <c r="L19" s="1108"/>
      <c r="M19" s="11"/>
    </row>
    <row r="20" spans="1:13" ht="15.75" customHeight="1">
      <c r="A20" s="1"/>
      <c r="B20" s="15" t="s">
        <v>12</v>
      </c>
      <c r="C20" s="1"/>
      <c r="D20" s="11"/>
      <c r="E20" s="138"/>
      <c r="F20" s="1108"/>
      <c r="G20" s="32"/>
      <c r="H20" s="1108"/>
      <c r="I20" s="133"/>
      <c r="J20" s="1108"/>
      <c r="K20" s="133"/>
      <c r="L20" s="1108"/>
      <c r="M20" s="11"/>
    </row>
    <row r="21" spans="1:13" ht="15.75" customHeight="1">
      <c r="A21" s="1"/>
      <c r="B21" s="15" t="s">
        <v>13</v>
      </c>
      <c r="C21" s="1"/>
      <c r="D21" s="11"/>
      <c r="E21" s="138"/>
      <c r="F21" s="1108"/>
      <c r="G21" s="32"/>
      <c r="H21" s="1108"/>
      <c r="I21" s="133"/>
      <c r="J21" s="1108"/>
      <c r="K21" s="133"/>
      <c r="L21" s="1108"/>
      <c r="M21" s="11"/>
    </row>
    <row r="22" spans="1:13" ht="15.75" customHeight="1">
      <c r="A22" s="1"/>
      <c r="B22" s="9"/>
      <c r="C22" s="1"/>
      <c r="D22" s="11"/>
      <c r="E22" s="138"/>
      <c r="F22" s="1108"/>
      <c r="G22" s="32"/>
      <c r="H22" s="1108"/>
      <c r="I22" s="133"/>
      <c r="J22" s="1108"/>
      <c r="K22" s="133"/>
      <c r="L22" s="1108"/>
      <c r="M22" s="11"/>
    </row>
    <row r="23" spans="1:13" ht="15.75" customHeight="1">
      <c r="A23" s="1"/>
      <c r="B23" s="12"/>
      <c r="C23" s="1"/>
      <c r="D23" s="11"/>
      <c r="E23" s="138"/>
      <c r="F23" s="1108"/>
      <c r="G23" s="32"/>
      <c r="H23" s="1108"/>
      <c r="I23" s="133"/>
      <c r="J23" s="1108"/>
      <c r="K23" s="133"/>
      <c r="L23" s="1108"/>
      <c r="M23" s="11"/>
    </row>
    <row r="24" spans="1:13" ht="15.75" customHeight="1">
      <c r="A24" s="1"/>
      <c r="B24" s="8" t="s">
        <v>14</v>
      </c>
      <c r="C24" s="1"/>
      <c r="D24" s="11"/>
      <c r="E24" s="138"/>
      <c r="F24" s="1108"/>
      <c r="G24" s="32"/>
      <c r="H24" s="1108"/>
      <c r="I24" s="133"/>
      <c r="J24" s="1108"/>
      <c r="K24" s="133"/>
      <c r="L24" s="1108"/>
      <c r="M24" s="11"/>
    </row>
    <row r="25" spans="1:13" ht="15.75" customHeight="1">
      <c r="A25" s="1"/>
      <c r="B25" s="1066" t="s">
        <v>15</v>
      </c>
      <c r="C25" s="1"/>
      <c r="D25" s="11"/>
      <c r="E25" s="138"/>
      <c r="F25" s="1108"/>
      <c r="G25" s="32"/>
      <c r="H25" s="1108"/>
      <c r="I25" s="133"/>
      <c r="J25" s="1108"/>
      <c r="K25" s="133"/>
      <c r="L25" s="1108"/>
      <c r="M25" s="11"/>
    </row>
    <row r="26" spans="1:13" ht="15.75" customHeight="1">
      <c r="A26" s="1"/>
      <c r="B26" s="1066" t="s">
        <v>16</v>
      </c>
      <c r="C26" s="1"/>
      <c r="D26" s="11"/>
      <c r="E26" s="158"/>
      <c r="F26" s="159"/>
      <c r="G26" s="158"/>
      <c r="H26" s="160"/>
      <c r="I26" s="160"/>
      <c r="J26" s="160"/>
      <c r="K26" s="160"/>
      <c r="L26" s="160"/>
      <c r="M26" s="11"/>
    </row>
    <row r="27" spans="1:13" ht="15.75" customHeight="1">
      <c r="A27" s="1"/>
      <c r="B27" s="1066" t="s">
        <v>17</v>
      </c>
      <c r="C27" s="1"/>
      <c r="D27" s="11"/>
      <c r="E27" s="161"/>
      <c r="F27" s="162"/>
      <c r="G27" s="163"/>
      <c r="H27" s="134"/>
      <c r="I27" s="134"/>
      <c r="J27" s="1287" t="s">
        <v>479</v>
      </c>
      <c r="K27" s="134"/>
      <c r="L27" s="134"/>
      <c r="M27" s="11"/>
    </row>
    <row r="28" spans="1:13" ht="15.75" customHeight="1">
      <c r="A28" s="1"/>
      <c r="B28" s="1066" t="s">
        <v>18</v>
      </c>
      <c r="C28" s="1"/>
      <c r="D28" s="11"/>
      <c r="E28" s="1283"/>
      <c r="F28" s="1284" t="s">
        <v>132</v>
      </c>
      <c r="G28" s="163"/>
      <c r="H28" s="1287" t="s">
        <v>480</v>
      </c>
      <c r="I28" s="134"/>
      <c r="J28" s="1108"/>
      <c r="K28" s="134"/>
      <c r="L28" s="1287" t="s">
        <v>481</v>
      </c>
      <c r="M28" s="11"/>
    </row>
    <row r="29" spans="1:13" ht="15.75" customHeight="1">
      <c r="A29" s="1"/>
      <c r="B29" s="1066" t="s">
        <v>19</v>
      </c>
      <c r="C29" s="1"/>
      <c r="D29" s="11"/>
      <c r="E29" s="1108"/>
      <c r="F29" s="1108"/>
      <c r="G29" s="163"/>
      <c r="H29" s="1108"/>
      <c r="I29" s="134"/>
      <c r="J29" s="1108"/>
      <c r="K29" s="134"/>
      <c r="L29" s="1108"/>
      <c r="M29" s="11"/>
    </row>
    <row r="30" spans="1:13" ht="15.75" customHeight="1">
      <c r="A30" s="1"/>
      <c r="B30" s="9"/>
      <c r="C30" s="1"/>
      <c r="D30" s="11"/>
      <c r="E30" s="1108"/>
      <c r="F30" s="1108"/>
      <c r="G30" s="163"/>
      <c r="H30" s="1108"/>
      <c r="I30" s="134"/>
      <c r="J30" s="1108"/>
      <c r="K30" s="134"/>
      <c r="L30" s="1108"/>
      <c r="M30" s="11"/>
    </row>
    <row r="31" spans="1:13" ht="15.75" customHeight="1">
      <c r="A31" s="1"/>
      <c r="B31" s="12"/>
      <c r="C31" s="1"/>
      <c r="D31" s="11"/>
      <c r="E31" s="1108"/>
      <c r="F31" s="1108"/>
      <c r="G31" s="163"/>
      <c r="H31" s="1108"/>
      <c r="I31" s="134"/>
      <c r="J31" s="1108"/>
      <c r="K31" s="134"/>
      <c r="L31" s="1108"/>
      <c r="M31" s="11"/>
    </row>
    <row r="32" spans="1:13" ht="15.75" customHeight="1">
      <c r="A32" s="1"/>
      <c r="B32" s="1068" t="s">
        <v>20</v>
      </c>
      <c r="C32" s="1"/>
      <c r="D32" s="11"/>
      <c r="E32" s="1108"/>
      <c r="F32" s="1108"/>
      <c r="G32" s="163"/>
      <c r="H32" s="1108"/>
      <c r="I32" s="134"/>
      <c r="J32" s="1108"/>
      <c r="K32" s="134"/>
      <c r="L32" s="1108"/>
      <c r="M32" s="11"/>
    </row>
    <row r="33" spans="1:13" ht="15.75" customHeight="1">
      <c r="A33" s="1"/>
      <c r="B33" s="1066" t="s">
        <v>21</v>
      </c>
      <c r="C33" s="1"/>
      <c r="D33" s="11"/>
      <c r="E33" s="1108"/>
      <c r="F33" s="1108"/>
      <c r="G33" s="163"/>
      <c r="H33" s="1108"/>
      <c r="I33" s="134"/>
      <c r="J33" s="1108"/>
      <c r="K33" s="134"/>
      <c r="L33" s="1108"/>
      <c r="M33" s="11"/>
    </row>
    <row r="34" spans="1:13" ht="15.75" customHeight="1">
      <c r="A34" s="1"/>
      <c r="B34" s="4"/>
      <c r="C34" s="1"/>
      <c r="D34" s="11"/>
      <c r="E34" s="1108"/>
      <c r="F34" s="1108"/>
      <c r="G34" s="163"/>
      <c r="H34" s="1108"/>
      <c r="I34" s="134"/>
      <c r="J34" s="1108"/>
      <c r="K34" s="134"/>
      <c r="L34" s="1108"/>
      <c r="M34" s="11"/>
    </row>
    <row r="35" spans="1:13" ht="15.75" customHeight="1">
      <c r="A35" s="1"/>
      <c r="B35" s="4"/>
      <c r="C35" s="1"/>
      <c r="D35" s="11"/>
      <c r="E35" s="1108"/>
      <c r="F35" s="1108"/>
      <c r="G35" s="163"/>
      <c r="H35" s="1108"/>
      <c r="I35" s="134"/>
      <c r="J35" s="1108"/>
      <c r="K35" s="134"/>
      <c r="L35" s="1108"/>
      <c r="M35" s="11"/>
    </row>
    <row r="36" spans="1:13" ht="15.75" customHeight="1">
      <c r="A36" s="1"/>
      <c r="B36" s="20"/>
      <c r="C36" s="1"/>
      <c r="D36" s="11"/>
      <c r="E36" s="1108"/>
      <c r="F36" s="1108"/>
      <c r="G36" s="163"/>
      <c r="H36" s="1108"/>
      <c r="I36" s="134"/>
      <c r="J36" s="1108"/>
      <c r="K36" s="134"/>
      <c r="L36" s="1108"/>
      <c r="M36" s="11"/>
    </row>
    <row r="37" spans="1:13" ht="15.75" customHeight="1">
      <c r="A37" s="1"/>
      <c r="B37" s="22"/>
      <c r="C37" s="1"/>
      <c r="D37" s="11"/>
      <c r="E37" s="1108"/>
      <c r="F37" s="1108"/>
      <c r="G37" s="163"/>
      <c r="H37" s="1108"/>
      <c r="I37" s="134"/>
      <c r="J37" s="1108"/>
      <c r="K37" s="134"/>
      <c r="L37" s="1108"/>
      <c r="M37" s="11"/>
    </row>
    <row r="38" spans="1:13" ht="15.75" customHeight="1">
      <c r="A38" s="1"/>
      <c r="B38" s="4"/>
      <c r="C38" s="1"/>
      <c r="D38" s="11"/>
      <c r="E38" s="1108"/>
      <c r="F38" s="1108"/>
      <c r="G38" s="163"/>
      <c r="H38" s="1108"/>
      <c r="I38" s="134"/>
      <c r="J38" s="1108"/>
      <c r="K38" s="134"/>
      <c r="L38" s="1108"/>
      <c r="M38" s="11"/>
    </row>
    <row r="39" spans="1:13" ht="15.75" customHeight="1">
      <c r="A39" s="1"/>
      <c r="B39" s="18"/>
      <c r="C39" s="1"/>
      <c r="D39" s="11"/>
      <c r="E39" s="1108"/>
      <c r="F39" s="1108"/>
      <c r="G39" s="163"/>
      <c r="H39" s="1108"/>
      <c r="I39" s="134"/>
      <c r="J39" s="1108"/>
      <c r="K39" s="134"/>
      <c r="L39" s="1108"/>
      <c r="M39" s="11"/>
    </row>
    <row r="40" spans="1:13" ht="15.75" customHeight="1">
      <c r="A40" s="1"/>
      <c r="B40" s="4"/>
      <c r="C40" s="1"/>
      <c r="D40" s="11"/>
      <c r="E40" s="1108"/>
      <c r="F40" s="1108"/>
      <c r="G40" s="163"/>
      <c r="H40" s="1108"/>
      <c r="I40" s="134"/>
      <c r="J40" s="1108"/>
      <c r="K40" s="134"/>
      <c r="L40" s="1108"/>
      <c r="M40" s="11"/>
    </row>
    <row r="41" spans="1:13" ht="15.75" customHeight="1">
      <c r="A41" s="1"/>
      <c r="B41" s="19"/>
      <c r="C41" s="1"/>
      <c r="D41" s="11"/>
      <c r="E41" s="1108"/>
      <c r="F41" s="1108"/>
      <c r="G41" s="163"/>
      <c r="H41" s="1108"/>
      <c r="I41" s="134"/>
      <c r="J41" s="1108"/>
      <c r="K41" s="134"/>
      <c r="L41" s="1108"/>
      <c r="M41" s="11"/>
    </row>
    <row r="42" spans="1:13" ht="15.75" customHeight="1">
      <c r="A42" s="1"/>
      <c r="B42" s="4"/>
      <c r="C42" s="1"/>
      <c r="D42" s="11"/>
      <c r="E42" s="1108"/>
      <c r="F42" s="1108"/>
      <c r="G42" s="163"/>
      <c r="H42" s="1108"/>
      <c r="I42" s="134"/>
      <c r="J42" s="1108"/>
      <c r="K42" s="134"/>
      <c r="L42" s="1108"/>
      <c r="M42" s="11"/>
    </row>
    <row r="43" spans="1:13" ht="15.75" customHeight="1">
      <c r="A43" s="1"/>
      <c r="B43" s="20"/>
      <c r="C43" s="1"/>
      <c r="D43" s="11"/>
      <c r="E43" s="1108"/>
      <c r="F43" s="1108"/>
      <c r="G43" s="163"/>
      <c r="H43" s="1108"/>
      <c r="I43" s="134"/>
      <c r="J43" s="1108"/>
      <c r="K43" s="134"/>
      <c r="L43" s="1108"/>
      <c r="M43" s="11"/>
    </row>
    <row r="44" spans="1:13" ht="15.75" customHeight="1">
      <c r="A44" s="1"/>
      <c r="B44" s="22"/>
      <c r="C44" s="1"/>
      <c r="D44" s="11"/>
      <c r="E44" s="1124"/>
      <c r="F44" s="165"/>
      <c r="G44" s="166"/>
      <c r="H44" s="166"/>
      <c r="I44" s="166"/>
      <c r="J44" s="1124"/>
      <c r="K44" s="166"/>
      <c r="L44" s="166"/>
      <c r="M44" s="11"/>
    </row>
    <row r="45" spans="1:13" ht="15.75" customHeight="1">
      <c r="A45" s="1"/>
      <c r="B45" s="4"/>
      <c r="C45" s="1"/>
      <c r="D45" s="11"/>
      <c r="E45" s="138"/>
      <c r="F45" s="167"/>
      <c r="G45" s="138"/>
      <c r="H45" s="138"/>
      <c r="I45" s="138"/>
      <c r="J45" s="138"/>
      <c r="K45" s="138"/>
      <c r="L45" s="138"/>
      <c r="M45" s="11"/>
    </row>
    <row r="46" spans="1:13" ht="15.75" customHeight="1">
      <c r="A46" s="1"/>
      <c r="B46" s="20"/>
      <c r="C46" s="1"/>
      <c r="D46" s="11"/>
      <c r="E46" s="138"/>
      <c r="F46" s="1285" t="s">
        <v>106</v>
      </c>
      <c r="G46" s="32"/>
      <c r="H46" s="1263" t="s">
        <v>482</v>
      </c>
      <c r="I46" s="32"/>
      <c r="J46" s="1286" t="s">
        <v>483</v>
      </c>
      <c r="K46" s="32"/>
      <c r="L46" s="1286" t="s">
        <v>1598</v>
      </c>
      <c r="M46" s="11"/>
    </row>
    <row r="47" spans="1:13" ht="15.75" customHeight="1">
      <c r="A47" s="1"/>
      <c r="B47" s="22"/>
      <c r="C47" s="1"/>
      <c r="D47" s="11"/>
      <c r="E47" s="138"/>
      <c r="F47" s="1108"/>
      <c r="G47" s="32"/>
      <c r="H47" s="1108"/>
      <c r="I47" s="125"/>
      <c r="J47" s="1108"/>
      <c r="K47" s="125"/>
      <c r="L47" s="1108"/>
      <c r="M47" s="11"/>
    </row>
    <row r="48" spans="1:13" ht="15.75" customHeight="1">
      <c r="A48" s="1"/>
      <c r="B48" s="4"/>
      <c r="C48" s="1"/>
      <c r="D48" s="11"/>
      <c r="E48" s="138"/>
      <c r="F48" s="1108"/>
      <c r="G48" s="32"/>
      <c r="H48" s="1108"/>
      <c r="I48" s="133"/>
      <c r="J48" s="1108"/>
      <c r="K48" s="133"/>
      <c r="L48" s="1108"/>
      <c r="M48" s="11"/>
    </row>
    <row r="49" spans="1:13" ht="15.75" customHeight="1">
      <c r="A49" s="1"/>
      <c r="B49" s="4"/>
      <c r="C49" s="1"/>
      <c r="D49" s="11"/>
      <c r="E49" s="138"/>
      <c r="F49" s="1108"/>
      <c r="G49" s="32"/>
      <c r="H49" s="1108"/>
      <c r="I49" s="133"/>
      <c r="J49" s="1108"/>
      <c r="K49" s="133"/>
      <c r="L49" s="1108"/>
      <c r="M49" s="11"/>
    </row>
    <row r="50" spans="1:13" ht="15.75" customHeight="1">
      <c r="A50" s="1"/>
      <c r="B50" s="4"/>
      <c r="C50" s="1"/>
      <c r="D50" s="11"/>
      <c r="E50" s="138"/>
      <c r="F50" s="1108"/>
      <c r="G50" s="32"/>
      <c r="H50" s="1108"/>
      <c r="I50" s="133"/>
      <c r="J50" s="1108"/>
      <c r="K50" s="133"/>
      <c r="L50" s="1108"/>
      <c r="M50" s="11"/>
    </row>
    <row r="51" spans="1:13" ht="15.75" customHeight="1">
      <c r="A51" s="1"/>
      <c r="B51" s="4"/>
      <c r="C51" s="1"/>
      <c r="D51" s="11"/>
      <c r="E51" s="138"/>
      <c r="F51" s="1108"/>
      <c r="G51" s="32"/>
      <c r="H51" s="1108"/>
      <c r="I51" s="133"/>
      <c r="J51" s="1108"/>
      <c r="K51" s="133"/>
      <c r="L51" s="1108"/>
      <c r="M51" s="11"/>
    </row>
    <row r="52" spans="1:13" ht="15.75" customHeight="1">
      <c r="A52" s="1"/>
      <c r="B52" s="4"/>
      <c r="C52" s="1"/>
      <c r="D52" s="11"/>
      <c r="E52" s="138"/>
      <c r="F52" s="1108"/>
      <c r="G52" s="32"/>
      <c r="H52" s="1108"/>
      <c r="I52" s="133"/>
      <c r="J52" s="1108"/>
      <c r="K52" s="133"/>
      <c r="L52" s="1108"/>
      <c r="M52" s="11"/>
    </row>
    <row r="53" spans="1:13" ht="15.75" customHeight="1">
      <c r="A53" s="1"/>
      <c r="B53" s="4"/>
      <c r="C53" s="1"/>
      <c r="D53" s="11"/>
      <c r="E53" s="138"/>
      <c r="F53" s="1108"/>
      <c r="G53" s="32"/>
      <c r="H53" s="1108"/>
      <c r="I53" s="133"/>
      <c r="J53" s="1108"/>
      <c r="K53" s="133"/>
      <c r="L53" s="1108"/>
      <c r="M53" s="11"/>
    </row>
    <row r="54" spans="1:13" ht="15.75" customHeight="1">
      <c r="A54" s="1"/>
      <c r="B54" s="4"/>
      <c r="C54" s="1"/>
      <c r="D54" s="11"/>
      <c r="E54" s="138"/>
      <c r="F54" s="1108"/>
      <c r="G54" s="32"/>
      <c r="H54" s="1108"/>
      <c r="I54" s="133"/>
      <c r="J54" s="1108"/>
      <c r="K54" s="133"/>
      <c r="L54" s="1108"/>
      <c r="M54" s="11"/>
    </row>
    <row r="55" spans="1:13" ht="15.75" customHeight="1">
      <c r="A55" s="1"/>
      <c r="B55" s="4"/>
      <c r="C55" s="1"/>
      <c r="D55" s="11"/>
      <c r="E55" s="138"/>
      <c r="F55" s="1108"/>
      <c r="G55" s="32"/>
      <c r="H55" s="1108"/>
      <c r="I55" s="133"/>
      <c r="J55" s="1108"/>
      <c r="K55" s="133"/>
      <c r="L55" s="1108"/>
      <c r="M55" s="11"/>
    </row>
    <row r="56" spans="1:13" ht="15.75" customHeight="1">
      <c r="A56" s="1"/>
      <c r="B56" s="20"/>
      <c r="C56" s="1"/>
      <c r="D56" s="11"/>
      <c r="E56" s="138"/>
      <c r="F56" s="1108"/>
      <c r="G56" s="32"/>
      <c r="H56" s="1108"/>
      <c r="I56" s="133"/>
      <c r="J56" s="1108"/>
      <c r="K56" s="133"/>
      <c r="L56" s="1108"/>
      <c r="M56" s="11"/>
    </row>
    <row r="57" spans="1:13" ht="15.75" customHeight="1">
      <c r="A57" s="1"/>
      <c r="B57" s="22"/>
      <c r="C57" s="1"/>
      <c r="D57" s="11"/>
      <c r="E57" s="138"/>
      <c r="F57" s="1108"/>
      <c r="G57" s="32"/>
      <c r="H57" s="1108"/>
      <c r="I57" s="133"/>
      <c r="J57" s="1108"/>
      <c r="K57" s="133"/>
      <c r="L57" s="1108"/>
      <c r="M57" s="11"/>
    </row>
    <row r="58" spans="1:13" ht="15.75" customHeight="1">
      <c r="A58" s="1"/>
      <c r="B58" s="4"/>
      <c r="C58" s="1"/>
      <c r="D58" s="11"/>
      <c r="E58" s="138"/>
      <c r="F58" s="1108"/>
      <c r="G58" s="32"/>
      <c r="H58" s="1108"/>
      <c r="I58" s="133"/>
      <c r="J58" s="1108"/>
      <c r="K58" s="133"/>
      <c r="L58" s="1108"/>
      <c r="M58" s="11"/>
    </row>
    <row r="59" spans="1:13" ht="15.75" customHeight="1">
      <c r="A59" s="1"/>
      <c r="B59" s="4"/>
      <c r="C59" s="1"/>
      <c r="D59" s="11"/>
      <c r="E59" s="138"/>
      <c r="F59" s="1108"/>
      <c r="G59" s="32"/>
      <c r="H59" s="1108"/>
      <c r="I59" s="133"/>
      <c r="J59" s="1108"/>
      <c r="K59" s="133"/>
      <c r="L59" s="1108"/>
      <c r="M59" s="11"/>
    </row>
    <row r="60" spans="1:13" ht="47.65" customHeight="1">
      <c r="A60" s="1"/>
      <c r="B60" s="4"/>
      <c r="C60" s="1"/>
      <c r="D60" s="11"/>
      <c r="E60" s="138"/>
      <c r="F60" s="1108"/>
      <c r="G60" s="32"/>
      <c r="H60" s="1108"/>
      <c r="I60" s="133"/>
      <c r="J60" s="1108"/>
      <c r="K60" s="133"/>
      <c r="L60" s="1108"/>
      <c r="M60" s="11"/>
    </row>
    <row r="61" spans="1:13" ht="15.75" customHeight="1">
      <c r="A61" s="1"/>
      <c r="B61" s="4"/>
      <c r="C61" s="1"/>
      <c r="D61" s="11"/>
      <c r="E61" s="138"/>
      <c r="F61" s="1108"/>
      <c r="G61" s="32"/>
      <c r="H61" s="1108"/>
      <c r="I61" s="133"/>
      <c r="J61" s="1108"/>
      <c r="K61" s="133"/>
      <c r="L61" s="1108"/>
      <c r="M61" s="11"/>
    </row>
    <row r="62" spans="1:13" ht="15.75" customHeight="1">
      <c r="A62" s="1"/>
      <c r="B62" s="64"/>
      <c r="C62" s="1"/>
      <c r="D62" s="11"/>
      <c r="E62" s="138"/>
      <c r="F62" s="159"/>
      <c r="G62" s="158"/>
      <c r="H62" s="160"/>
      <c r="I62" s="160"/>
      <c r="J62" s="160"/>
      <c r="K62" s="160"/>
      <c r="L62" s="160"/>
      <c r="M62" s="11"/>
    </row>
    <row r="63" spans="1:13" ht="15.75" customHeight="1">
      <c r="A63" s="1"/>
      <c r="B63" s="4"/>
      <c r="C63" s="1"/>
      <c r="D63" s="11"/>
      <c r="E63" s="168"/>
      <c r="F63" s="169"/>
      <c r="G63" s="164"/>
      <c r="H63" s="161"/>
      <c r="I63" s="161"/>
      <c r="J63" s="161"/>
      <c r="K63" s="161"/>
      <c r="L63" s="161"/>
      <c r="M63" s="11"/>
    </row>
    <row r="64" spans="1:13" ht="15.75" customHeight="1">
      <c r="A64" s="1"/>
      <c r="B64" s="4"/>
      <c r="C64" s="1"/>
      <c r="D64" s="11"/>
      <c r="E64" s="164"/>
      <c r="F64" s="162"/>
      <c r="G64" s="163"/>
      <c r="H64" s="134"/>
      <c r="I64" s="134"/>
      <c r="J64" s="1287" t="s">
        <v>484</v>
      </c>
      <c r="K64" s="134"/>
      <c r="L64" s="134"/>
      <c r="M64" s="11"/>
    </row>
    <row r="65" spans="1:13" ht="15.75" customHeight="1">
      <c r="A65" s="1"/>
      <c r="B65" s="20"/>
      <c r="C65" s="1"/>
      <c r="D65" s="11"/>
      <c r="E65" s="1283"/>
      <c r="F65" s="1284" t="s">
        <v>141</v>
      </c>
      <c r="G65" s="163"/>
      <c r="H65" s="1241" t="s">
        <v>485</v>
      </c>
      <c r="I65" s="134"/>
      <c r="J65" s="1108"/>
      <c r="K65" s="134"/>
      <c r="L65" s="1287" t="s">
        <v>486</v>
      </c>
      <c r="M65" s="11"/>
    </row>
    <row r="66" spans="1:13" ht="15.75" customHeight="1">
      <c r="A66" s="1"/>
      <c r="B66" s="22"/>
      <c r="C66" s="1"/>
      <c r="D66" s="11"/>
      <c r="E66" s="1108"/>
      <c r="F66" s="1108"/>
      <c r="G66" s="163"/>
      <c r="H66" s="1108"/>
      <c r="I66" s="134"/>
      <c r="J66" s="1108"/>
      <c r="K66" s="134"/>
      <c r="L66" s="1108"/>
      <c r="M66" s="11"/>
    </row>
    <row r="67" spans="1:13" ht="15.75" customHeight="1">
      <c r="A67" s="1"/>
      <c r="B67" s="4"/>
      <c r="C67" s="1"/>
      <c r="D67" s="11"/>
      <c r="E67" s="1108"/>
      <c r="F67" s="1108"/>
      <c r="G67" s="163"/>
      <c r="H67" s="1108"/>
      <c r="I67" s="134"/>
      <c r="J67" s="1108"/>
      <c r="K67" s="134"/>
      <c r="L67" s="1108"/>
      <c r="M67" s="11"/>
    </row>
    <row r="68" spans="1:13" ht="15.75" customHeight="1">
      <c r="A68" s="1"/>
      <c r="B68" s="4"/>
      <c r="C68" s="1"/>
      <c r="D68" s="11"/>
      <c r="E68" s="1108"/>
      <c r="F68" s="1108"/>
      <c r="G68" s="163"/>
      <c r="H68" s="1108"/>
      <c r="I68" s="134"/>
      <c r="J68" s="1108"/>
      <c r="K68" s="134"/>
      <c r="L68" s="1108"/>
      <c r="M68" s="11"/>
    </row>
    <row r="69" spans="1:13" ht="15.75" customHeight="1">
      <c r="A69" s="1"/>
      <c r="B69" s="4"/>
      <c r="C69" s="1"/>
      <c r="D69" s="11"/>
      <c r="E69" s="1108"/>
      <c r="F69" s="1108"/>
      <c r="G69" s="163"/>
      <c r="H69" s="1108"/>
      <c r="I69" s="134"/>
      <c r="J69" s="1108"/>
      <c r="K69" s="134"/>
      <c r="L69" s="1108"/>
      <c r="M69" s="11"/>
    </row>
    <row r="70" spans="1:13" ht="15.75" customHeight="1">
      <c r="A70" s="1"/>
      <c r="B70" s="4"/>
      <c r="C70" s="1"/>
      <c r="D70" s="11"/>
      <c r="E70" s="1108"/>
      <c r="F70" s="1108"/>
      <c r="G70" s="163"/>
      <c r="H70" s="1108"/>
      <c r="I70" s="134"/>
      <c r="J70" s="1108"/>
      <c r="K70" s="134"/>
      <c r="L70" s="1108"/>
      <c r="M70" s="11"/>
    </row>
    <row r="71" spans="1:13" ht="15.75" customHeight="1">
      <c r="A71" s="1"/>
      <c r="B71" s="4"/>
      <c r="C71" s="1"/>
      <c r="D71" s="11"/>
      <c r="E71" s="1108"/>
      <c r="F71" s="1108"/>
      <c r="G71" s="163"/>
      <c r="H71" s="1108"/>
      <c r="I71" s="134"/>
      <c r="J71" s="1108"/>
      <c r="K71" s="134"/>
      <c r="L71" s="1108"/>
      <c r="M71" s="11"/>
    </row>
    <row r="72" spans="1:13" ht="15.75" customHeight="1">
      <c r="A72" s="1"/>
      <c r="B72" s="4"/>
      <c r="C72" s="1"/>
      <c r="D72" s="11"/>
      <c r="E72" s="1108"/>
      <c r="F72" s="1108"/>
      <c r="G72" s="163"/>
      <c r="H72" s="1108"/>
      <c r="I72" s="134"/>
      <c r="J72" s="1108"/>
      <c r="K72" s="134"/>
      <c r="L72" s="1108"/>
      <c r="M72" s="11"/>
    </row>
    <row r="73" spans="1:13" ht="15.75" customHeight="1">
      <c r="A73" s="1"/>
      <c r="B73" s="20"/>
      <c r="C73" s="1"/>
      <c r="D73" s="11"/>
      <c r="E73" s="1108"/>
      <c r="F73" s="1108"/>
      <c r="G73" s="163"/>
      <c r="H73" s="1108"/>
      <c r="I73" s="134"/>
      <c r="J73" s="1108"/>
      <c r="K73" s="134"/>
      <c r="L73" s="1108"/>
      <c r="M73" s="11"/>
    </row>
    <row r="74" spans="1:13" ht="15.75" customHeight="1">
      <c r="A74" s="1"/>
      <c r="B74" s="22"/>
      <c r="C74" s="1"/>
      <c r="D74" s="11"/>
      <c r="E74" s="1108"/>
      <c r="F74" s="1108"/>
      <c r="G74" s="163"/>
      <c r="H74" s="1108"/>
      <c r="I74" s="134"/>
      <c r="J74" s="1108"/>
      <c r="K74" s="134"/>
      <c r="L74" s="1108"/>
      <c r="M74" s="11"/>
    </row>
    <row r="75" spans="1:13" ht="15.75" customHeight="1">
      <c r="A75" s="1"/>
      <c r="B75" s="22"/>
      <c r="C75" s="1"/>
      <c r="D75" s="11"/>
      <c r="E75" s="1108"/>
      <c r="F75" s="1108"/>
      <c r="G75" s="163"/>
      <c r="H75" s="1108"/>
      <c r="I75" s="134"/>
      <c r="J75" s="1108"/>
      <c r="K75" s="134"/>
      <c r="L75" s="1108"/>
      <c r="M75" s="11"/>
    </row>
    <row r="76" spans="1:13" ht="15.75" customHeight="1">
      <c r="A76" s="1"/>
      <c r="B76" s="22"/>
      <c r="C76" s="1"/>
      <c r="D76" s="11"/>
      <c r="E76" s="1108"/>
      <c r="F76" s="1108"/>
      <c r="G76" s="163"/>
      <c r="H76" s="1108"/>
      <c r="I76" s="134"/>
      <c r="J76" s="1108"/>
      <c r="K76" s="134"/>
      <c r="L76" s="1108"/>
      <c r="M76" s="11"/>
    </row>
    <row r="77" spans="1:13" ht="15.75" customHeight="1">
      <c r="A77" s="1"/>
      <c r="B77" s="22"/>
      <c r="C77" s="1"/>
      <c r="D77" s="11"/>
      <c r="E77" s="1108"/>
      <c r="F77" s="1108"/>
      <c r="G77" s="163"/>
      <c r="H77" s="1108"/>
      <c r="I77" s="134"/>
      <c r="J77" s="1108"/>
      <c r="K77" s="134"/>
      <c r="L77" s="1108"/>
      <c r="M77" s="11"/>
    </row>
    <row r="78" spans="1:13" ht="15.75" customHeight="1">
      <c r="A78" s="1"/>
      <c r="B78" s="22"/>
      <c r="C78" s="1"/>
      <c r="D78" s="11"/>
      <c r="E78" s="1108"/>
      <c r="F78" s="1108"/>
      <c r="G78" s="163"/>
      <c r="H78" s="1108"/>
      <c r="I78" s="134"/>
      <c r="J78" s="1108"/>
      <c r="K78" s="134"/>
      <c r="L78" s="1108"/>
      <c r="M78" s="11"/>
    </row>
    <row r="79" spans="1:13" ht="15.75" customHeight="1">
      <c r="A79" s="1"/>
      <c r="B79" s="22"/>
      <c r="C79" s="1"/>
      <c r="D79" s="11"/>
      <c r="E79" s="1108"/>
      <c r="F79" s="1108"/>
      <c r="G79" s="163"/>
      <c r="H79" s="1108"/>
      <c r="I79" s="134"/>
      <c r="J79" s="1108"/>
      <c r="K79" s="134"/>
      <c r="L79" s="1108"/>
      <c r="M79" s="11"/>
    </row>
    <row r="80" spans="1:13" ht="15.75" customHeight="1">
      <c r="A80" s="1"/>
      <c r="B80" s="22"/>
      <c r="C80" s="1"/>
      <c r="D80" s="11"/>
      <c r="E80" s="1108"/>
      <c r="F80" s="1108"/>
      <c r="G80" s="163"/>
      <c r="H80" s="1108"/>
      <c r="I80" s="134"/>
      <c r="J80" s="1108"/>
      <c r="K80" s="134"/>
      <c r="L80" s="1108"/>
      <c r="M80" s="11"/>
    </row>
    <row r="81" spans="1:13" ht="15.75" customHeight="1">
      <c r="A81" s="1"/>
      <c r="B81" s="22"/>
      <c r="C81" s="1"/>
      <c r="D81" s="11"/>
      <c r="E81" s="1108"/>
      <c r="F81" s="1108"/>
      <c r="G81" s="163"/>
      <c r="H81" s="1108"/>
      <c r="I81" s="134"/>
      <c r="J81" s="1108"/>
      <c r="K81" s="134"/>
      <c r="L81" s="1108"/>
      <c r="M81" s="11"/>
    </row>
    <row r="82" spans="1:13" ht="15.75" customHeight="1">
      <c r="A82" s="1"/>
      <c r="B82" s="22"/>
      <c r="C82" s="1"/>
      <c r="D82" s="11"/>
      <c r="E82" s="1108"/>
      <c r="F82" s="1108"/>
      <c r="G82" s="163"/>
      <c r="H82" s="1108"/>
      <c r="I82" s="134"/>
      <c r="J82" s="1108"/>
      <c r="K82" s="134"/>
      <c r="L82" s="1108"/>
      <c r="M82" s="11"/>
    </row>
    <row r="83" spans="1:13" ht="15.75" customHeight="1">
      <c r="A83" s="1"/>
      <c r="B83" s="22"/>
      <c r="C83" s="1"/>
      <c r="D83" s="11"/>
      <c r="E83" s="1108"/>
      <c r="F83" s="1108"/>
      <c r="G83" s="163"/>
      <c r="H83" s="1108"/>
      <c r="I83" s="134"/>
      <c r="J83" s="1108"/>
      <c r="K83" s="134"/>
      <c r="L83" s="1108"/>
      <c r="M83" s="11"/>
    </row>
    <row r="84" spans="1:13" ht="96.6" customHeight="1">
      <c r="A84" s="1"/>
      <c r="B84" s="22"/>
      <c r="C84" s="1"/>
      <c r="D84" s="11"/>
      <c r="E84" s="1108"/>
      <c r="F84" s="1108"/>
      <c r="G84" s="163"/>
      <c r="H84" s="1108"/>
      <c r="I84" s="134"/>
      <c r="J84" s="1108"/>
      <c r="K84" s="134"/>
      <c r="L84" s="1108"/>
      <c r="M84" s="11"/>
    </row>
    <row r="85" spans="1:13" ht="15.75" customHeight="1">
      <c r="A85" s="1"/>
      <c r="B85" s="22"/>
      <c r="C85" s="1"/>
      <c r="D85" s="11"/>
      <c r="E85" s="1108"/>
      <c r="F85" s="1108"/>
      <c r="G85" s="163"/>
      <c r="H85" s="1108"/>
      <c r="I85" s="134"/>
      <c r="J85" s="1108"/>
      <c r="K85" s="134"/>
      <c r="L85" s="1108"/>
      <c r="M85" s="11"/>
    </row>
    <row r="86" spans="1:13" ht="15.75" customHeight="1">
      <c r="A86" s="1"/>
      <c r="B86" s="22"/>
      <c r="C86" s="1"/>
      <c r="D86" s="11"/>
      <c r="E86" s="1108"/>
      <c r="F86" s="1108"/>
      <c r="G86" s="163"/>
      <c r="H86" s="1108"/>
      <c r="I86" s="134"/>
      <c r="J86" s="1108"/>
      <c r="K86" s="134"/>
      <c r="L86" s="1108"/>
      <c r="M86" s="11"/>
    </row>
    <row r="87" spans="1:13" ht="15.75" customHeight="1">
      <c r="A87" s="1"/>
      <c r="B87" s="4"/>
      <c r="C87" s="1"/>
      <c r="D87" s="11"/>
      <c r="E87" s="1108"/>
      <c r="F87" s="1108"/>
      <c r="G87" s="163"/>
      <c r="H87" s="1108"/>
      <c r="I87" s="134"/>
      <c r="J87" s="1108"/>
      <c r="K87" s="134"/>
      <c r="L87" s="1108"/>
      <c r="M87" s="11"/>
    </row>
    <row r="88" spans="1:13" ht="15.75" customHeight="1">
      <c r="A88" s="1"/>
      <c r="B88" s="4"/>
      <c r="C88" s="1"/>
      <c r="D88" s="11"/>
      <c r="E88" s="1108"/>
      <c r="F88" s="1108"/>
      <c r="G88" s="163"/>
      <c r="H88" s="1108"/>
      <c r="I88" s="134"/>
      <c r="J88" s="1108"/>
      <c r="K88" s="134"/>
      <c r="L88" s="1108"/>
      <c r="M88" s="11"/>
    </row>
    <row r="89" spans="1:13" ht="15.75" customHeight="1">
      <c r="A89" s="1"/>
      <c r="B89" s="19"/>
      <c r="C89" s="1"/>
      <c r="D89" s="11"/>
      <c r="E89" s="1124"/>
      <c r="F89" s="102"/>
      <c r="G89" s="166"/>
      <c r="H89" s="102"/>
      <c r="I89" s="102"/>
      <c r="J89" s="102"/>
      <c r="K89" s="102"/>
      <c r="L89" s="1124"/>
      <c r="M89" s="11"/>
    </row>
    <row r="90" spans="1:13" ht="15.75" customHeight="1">
      <c r="A90" s="1"/>
      <c r="B90" s="4"/>
      <c r="C90" s="1"/>
      <c r="D90" s="11"/>
      <c r="E90" s="138"/>
      <c r="F90" s="140"/>
      <c r="G90" s="138"/>
      <c r="H90" s="138"/>
      <c r="I90" s="138"/>
      <c r="J90" s="157"/>
      <c r="K90" s="138"/>
      <c r="L90" s="138"/>
      <c r="M90" s="11"/>
    </row>
    <row r="91" spans="1:13" ht="15.75" customHeight="1">
      <c r="A91" s="1"/>
      <c r="B91" s="4"/>
      <c r="C91" s="1"/>
      <c r="D91" s="11"/>
      <c r="E91" s="138"/>
      <c r="F91" s="140"/>
      <c r="G91" s="138"/>
      <c r="H91" s="138"/>
      <c r="I91" s="138"/>
      <c r="J91" s="157"/>
      <c r="K91" s="138"/>
      <c r="L91" s="138"/>
      <c r="M91" s="11"/>
    </row>
    <row r="92" spans="1:13" ht="15.75" customHeight="1">
      <c r="A92" s="1"/>
      <c r="B92" s="20"/>
      <c r="C92" s="1"/>
      <c r="D92" s="11"/>
      <c r="E92" s="138"/>
      <c r="F92" s="1281"/>
      <c r="G92" s="1108"/>
      <c r="H92" s="1108"/>
      <c r="I92" s="1108"/>
      <c r="J92" s="157"/>
      <c r="K92" s="138"/>
      <c r="L92" s="138"/>
      <c r="M92" s="11"/>
    </row>
    <row r="93" spans="1:13" ht="15.75" customHeight="1">
      <c r="A93" s="1"/>
      <c r="B93" s="22"/>
      <c r="C93" s="1"/>
      <c r="D93" s="11"/>
      <c r="E93" s="138"/>
      <c r="F93" s="1140" t="s">
        <v>487</v>
      </c>
      <c r="G93" s="1108"/>
      <c r="H93" s="1108"/>
      <c r="I93" s="1108"/>
      <c r="J93" s="1108"/>
      <c r="K93" s="1108"/>
      <c r="L93" s="138"/>
      <c r="M93" s="11"/>
    </row>
    <row r="94" spans="1:13" ht="15.75" customHeight="1">
      <c r="A94" s="1"/>
      <c r="B94" s="4"/>
      <c r="C94" s="1"/>
      <c r="D94" s="11"/>
      <c r="E94" s="138"/>
      <c r="F94" s="1281"/>
      <c r="G94" s="1108"/>
      <c r="H94" s="1108"/>
      <c r="I94" s="1108"/>
      <c r="J94" s="157"/>
      <c r="K94" s="138"/>
      <c r="L94" s="138"/>
      <c r="M94" s="11"/>
    </row>
    <row r="95" spans="1:13" ht="15.75" customHeight="1">
      <c r="A95" s="1"/>
      <c r="B95" s="4"/>
      <c r="C95" s="1"/>
      <c r="D95" s="11"/>
      <c r="E95" s="138"/>
      <c r="F95" s="1282" t="s">
        <v>488</v>
      </c>
      <c r="G95" s="1108"/>
      <c r="H95" s="1108"/>
      <c r="I95" s="1108"/>
      <c r="J95" s="1108"/>
      <c r="K95" s="1108"/>
      <c r="L95" s="138"/>
      <c r="M95" s="11"/>
    </row>
    <row r="96" spans="1:13" ht="15.75" customHeight="1">
      <c r="A96" s="1"/>
      <c r="B96" s="4"/>
      <c r="C96" s="1"/>
      <c r="D96" s="11"/>
      <c r="E96" s="138"/>
      <c r="F96" s="1108"/>
      <c r="G96" s="1108"/>
      <c r="H96" s="1108"/>
      <c r="I96" s="1108"/>
      <c r="J96" s="1108"/>
      <c r="K96" s="1108"/>
      <c r="L96" s="138"/>
      <c r="M96" s="11"/>
    </row>
    <row r="97" spans="1:13" ht="15.75" customHeight="1">
      <c r="A97" s="1"/>
      <c r="B97" s="4"/>
      <c r="C97" s="1"/>
      <c r="D97" s="11"/>
      <c r="E97" s="138"/>
      <c r="F97" s="1108"/>
      <c r="G97" s="1108"/>
      <c r="H97" s="1108"/>
      <c r="I97" s="1108"/>
      <c r="J97" s="1108"/>
      <c r="K97" s="1108"/>
      <c r="L97" s="138"/>
      <c r="M97" s="11"/>
    </row>
    <row r="98" spans="1:13" ht="15.75" customHeight="1">
      <c r="A98" s="1"/>
      <c r="B98" s="4"/>
      <c r="C98" s="1"/>
      <c r="D98" s="11"/>
      <c r="E98" s="138"/>
      <c r="F98" s="1108"/>
      <c r="G98" s="1108"/>
      <c r="H98" s="1108"/>
      <c r="I98" s="1108"/>
      <c r="J98" s="1108"/>
      <c r="K98" s="1108"/>
      <c r="L98" s="138"/>
      <c r="M98" s="11"/>
    </row>
    <row r="99" spans="1:13" ht="15.75" customHeight="1">
      <c r="A99" s="1"/>
      <c r="B99" s="4"/>
      <c r="C99" s="1"/>
      <c r="D99" s="11"/>
      <c r="E99" s="138"/>
      <c r="F99" s="1108"/>
      <c r="G99" s="1108"/>
      <c r="H99" s="1108"/>
      <c r="I99" s="1108"/>
      <c r="J99" s="1108"/>
      <c r="K99" s="1108"/>
      <c r="L99" s="138"/>
      <c r="M99" s="11"/>
    </row>
    <row r="100" spans="1:13" ht="15.75" customHeight="1">
      <c r="A100" s="1"/>
      <c r="B100" s="20"/>
      <c r="C100" s="1"/>
      <c r="D100" s="11"/>
      <c r="E100" s="138"/>
      <c r="F100" s="1108"/>
      <c r="G100" s="1108"/>
      <c r="H100" s="1108"/>
      <c r="I100" s="1108"/>
      <c r="J100" s="1108"/>
      <c r="K100" s="1108"/>
      <c r="L100" s="138"/>
      <c r="M100" s="11"/>
    </row>
    <row r="101" spans="1:13" ht="15.75" customHeight="1">
      <c r="A101" s="1"/>
      <c r="B101" s="22"/>
      <c r="C101" s="1"/>
      <c r="D101" s="11"/>
      <c r="E101" s="138"/>
      <c r="F101" s="1108"/>
      <c r="G101" s="1108"/>
      <c r="H101" s="1108"/>
      <c r="I101" s="1108"/>
      <c r="J101" s="1108"/>
      <c r="K101" s="1108"/>
      <c r="L101" s="138"/>
      <c r="M101" s="11"/>
    </row>
    <row r="102" spans="1:13" ht="15.75" customHeight="1">
      <c r="A102" s="1"/>
      <c r="B102" s="4"/>
      <c r="C102" s="1"/>
      <c r="D102" s="11"/>
      <c r="E102" s="138"/>
      <c r="F102" s="1108"/>
      <c r="G102" s="1108"/>
      <c r="H102" s="1108"/>
      <c r="I102" s="1108"/>
      <c r="J102" s="1108"/>
      <c r="K102" s="1108"/>
      <c r="L102" s="138"/>
      <c r="M102" s="11"/>
    </row>
    <row r="103" spans="1:13" ht="15.75" customHeight="1">
      <c r="A103" s="1"/>
      <c r="B103" s="18"/>
      <c r="C103" s="1"/>
      <c r="D103" s="11"/>
      <c r="E103" s="138"/>
      <c r="F103" s="1108"/>
      <c r="G103" s="1108"/>
      <c r="H103" s="1108"/>
      <c r="I103" s="1108"/>
      <c r="J103" s="1108"/>
      <c r="K103" s="1108"/>
      <c r="L103" s="138"/>
      <c r="M103" s="11"/>
    </row>
    <row r="104" spans="1:13" ht="15.75" customHeight="1">
      <c r="A104" s="1"/>
      <c r="B104" s="4"/>
      <c r="C104" s="1"/>
      <c r="D104" s="11"/>
      <c r="E104" s="138"/>
      <c r="F104" s="1108"/>
      <c r="G104" s="1108"/>
      <c r="H104" s="1108"/>
      <c r="I104" s="1108"/>
      <c r="J104" s="1108"/>
      <c r="K104" s="1108"/>
      <c r="L104" s="138"/>
      <c r="M104" s="11"/>
    </row>
    <row r="105" spans="1:13" ht="15.75" customHeight="1">
      <c r="A105" s="1"/>
      <c r="B105" s="19"/>
      <c r="C105" s="1"/>
      <c r="D105" s="11"/>
      <c r="E105" s="138"/>
      <c r="F105" s="1108"/>
      <c r="G105" s="1108"/>
      <c r="H105" s="1108"/>
      <c r="I105" s="1108"/>
      <c r="J105" s="1108"/>
      <c r="K105" s="1108"/>
      <c r="L105" s="138"/>
      <c r="M105" s="11"/>
    </row>
    <row r="106" spans="1:13" ht="15.75" customHeight="1">
      <c r="A106" s="1"/>
      <c r="B106" s="4"/>
      <c r="C106" s="1"/>
      <c r="D106" s="11"/>
      <c r="E106" s="138"/>
      <c r="F106" s="1108"/>
      <c r="G106" s="1108"/>
      <c r="H106" s="1108"/>
      <c r="I106" s="1108"/>
      <c r="J106" s="1108"/>
      <c r="K106" s="1108"/>
      <c r="L106" s="138"/>
      <c r="M106" s="11"/>
    </row>
    <row r="107" spans="1:13" ht="15.75" customHeight="1">
      <c r="A107" s="1"/>
      <c r="B107" s="20"/>
      <c r="C107" s="1"/>
      <c r="D107" s="11"/>
      <c r="E107" s="138"/>
      <c r="F107" s="1108"/>
      <c r="G107" s="1108"/>
      <c r="H107" s="1108"/>
      <c r="I107" s="1108"/>
      <c r="J107" s="1108"/>
      <c r="K107" s="1108"/>
      <c r="L107" s="138"/>
      <c r="M107" s="11"/>
    </row>
    <row r="108" spans="1:13" ht="15.75" customHeight="1">
      <c r="A108" s="1"/>
      <c r="B108" s="22"/>
      <c r="C108" s="1"/>
      <c r="D108" s="11"/>
      <c r="E108" s="138"/>
      <c r="F108" s="1108"/>
      <c r="G108" s="1108"/>
      <c r="H108" s="1108"/>
      <c r="I108" s="1108"/>
      <c r="J108" s="1108"/>
      <c r="K108" s="1108"/>
      <c r="L108" s="138"/>
      <c r="M108" s="11"/>
    </row>
    <row r="109" spans="1:13" ht="15.75" customHeight="1">
      <c r="A109" s="1"/>
      <c r="B109" s="4"/>
      <c r="C109" s="1"/>
      <c r="D109" s="11"/>
      <c r="E109" s="138"/>
      <c r="F109" s="1108"/>
      <c r="G109" s="1108"/>
      <c r="H109" s="1108"/>
      <c r="I109" s="1108"/>
      <c r="J109" s="1108"/>
      <c r="K109" s="1108"/>
      <c r="L109" s="138"/>
      <c r="M109" s="11"/>
    </row>
    <row r="110" spans="1:13" ht="15.75" customHeight="1">
      <c r="A110" s="1"/>
      <c r="B110" s="20"/>
      <c r="C110" s="1"/>
      <c r="D110" s="11"/>
      <c r="E110" s="138"/>
      <c r="F110" s="1108"/>
      <c r="G110" s="1108"/>
      <c r="H110" s="1108"/>
      <c r="I110" s="1108"/>
      <c r="J110" s="1108"/>
      <c r="K110" s="1108"/>
      <c r="L110" s="138"/>
      <c r="M110" s="11"/>
    </row>
    <row r="111" spans="1:13" ht="15.75" customHeight="1">
      <c r="A111" s="1"/>
      <c r="B111" s="22"/>
      <c r="C111" s="1"/>
      <c r="D111" s="11"/>
      <c r="E111" s="138"/>
      <c r="F111" s="1108"/>
      <c r="G111" s="1108"/>
      <c r="H111" s="1108"/>
      <c r="I111" s="1108"/>
      <c r="J111" s="1108"/>
      <c r="K111" s="1108"/>
      <c r="L111" s="138"/>
      <c r="M111" s="11"/>
    </row>
    <row r="112" spans="1:13" ht="15.75" customHeight="1">
      <c r="A112" s="1"/>
      <c r="B112" s="4"/>
      <c r="C112" s="1"/>
      <c r="D112" s="11"/>
      <c r="E112" s="138"/>
      <c r="F112" s="1108"/>
      <c r="G112" s="1108"/>
      <c r="H112" s="1108"/>
      <c r="I112" s="1108"/>
      <c r="J112" s="1108"/>
      <c r="K112" s="1108"/>
      <c r="L112" s="138"/>
      <c r="M112" s="11"/>
    </row>
    <row r="113" spans="1:13" ht="15.75" customHeight="1">
      <c r="A113" s="1"/>
      <c r="B113" s="4"/>
      <c r="C113" s="1"/>
      <c r="D113" s="11"/>
      <c r="E113" s="138"/>
      <c r="F113" s="1108"/>
      <c r="G113" s="1108"/>
      <c r="H113" s="1108"/>
      <c r="I113" s="1108"/>
      <c r="J113" s="1108"/>
      <c r="K113" s="1108"/>
      <c r="L113" s="138"/>
      <c r="M113" s="11"/>
    </row>
    <row r="114" spans="1:13" ht="15.75" customHeight="1">
      <c r="A114" s="1"/>
      <c r="B114" s="4"/>
      <c r="C114" s="1"/>
      <c r="D114" s="11"/>
      <c r="E114" s="138"/>
      <c r="F114" s="1108"/>
      <c r="G114" s="1108"/>
      <c r="H114" s="1108"/>
      <c r="I114" s="1108"/>
      <c r="J114" s="1108"/>
      <c r="K114" s="1108"/>
      <c r="L114" s="138"/>
      <c r="M114" s="11"/>
    </row>
    <row r="115" spans="1:13" ht="15.75" customHeight="1">
      <c r="A115" s="1"/>
      <c r="B115" s="4"/>
      <c r="C115" s="1"/>
      <c r="D115" s="11"/>
      <c r="E115" s="138"/>
      <c r="F115" s="1108"/>
      <c r="G115" s="1108"/>
      <c r="H115" s="1108"/>
      <c r="I115" s="1108"/>
      <c r="J115" s="1108"/>
      <c r="K115" s="1108"/>
      <c r="L115" s="138"/>
      <c r="M115" s="11"/>
    </row>
    <row r="116" spans="1:13" ht="15.75" customHeight="1">
      <c r="A116" s="1"/>
      <c r="B116" s="4"/>
      <c r="C116" s="1"/>
      <c r="D116" s="11"/>
      <c r="E116" s="138"/>
      <c r="F116" s="1108"/>
      <c r="G116" s="1108"/>
      <c r="H116" s="1108"/>
      <c r="I116" s="1108"/>
      <c r="J116" s="1108"/>
      <c r="K116" s="1108"/>
      <c r="L116" s="138"/>
      <c r="M116" s="11"/>
    </row>
    <row r="117" spans="1:13" ht="15.75" customHeight="1">
      <c r="A117" s="1"/>
      <c r="B117" s="20"/>
      <c r="C117" s="1"/>
      <c r="D117" s="11"/>
      <c r="E117" s="138"/>
      <c r="F117" s="1108"/>
      <c r="G117" s="1108"/>
      <c r="H117" s="1108"/>
      <c r="I117" s="1108"/>
      <c r="J117" s="1108"/>
      <c r="K117" s="1108"/>
      <c r="L117" s="138"/>
      <c r="M117" s="11"/>
    </row>
    <row r="118" spans="1:13" ht="15.75" customHeight="1">
      <c r="A118" s="1"/>
      <c r="B118" s="22"/>
      <c r="C118" s="1"/>
      <c r="D118" s="11"/>
      <c r="E118" s="138"/>
      <c r="F118" s="1108"/>
      <c r="G118" s="1108"/>
      <c r="H118" s="1108"/>
      <c r="I118" s="1108"/>
      <c r="J118" s="1108"/>
      <c r="K118" s="1108"/>
      <c r="L118" s="138"/>
      <c r="M118" s="11"/>
    </row>
    <row r="119" spans="1:13" ht="15.75" customHeight="1">
      <c r="A119" s="1"/>
      <c r="B119" s="4"/>
      <c r="C119" s="1"/>
      <c r="D119" s="11"/>
      <c r="E119" s="138"/>
      <c r="F119" s="1108"/>
      <c r="G119" s="1108"/>
      <c r="H119" s="1108"/>
      <c r="I119" s="1108"/>
      <c r="J119" s="1108"/>
      <c r="K119" s="1108"/>
      <c r="L119" s="138"/>
      <c r="M119" s="11"/>
    </row>
    <row r="120" spans="1:13" ht="15.75" customHeight="1">
      <c r="A120" s="1"/>
      <c r="B120" s="4"/>
      <c r="C120" s="1"/>
      <c r="D120" s="11"/>
      <c r="E120" s="138"/>
      <c r="F120" s="1108"/>
      <c r="G120" s="1108"/>
      <c r="H120" s="1108"/>
      <c r="I120" s="1108"/>
      <c r="J120" s="1108"/>
      <c r="K120" s="1108"/>
      <c r="L120" s="138"/>
      <c r="M120" s="11"/>
    </row>
    <row r="121" spans="1:13" ht="15.75" customHeight="1">
      <c r="A121" s="1"/>
      <c r="B121" s="4"/>
      <c r="C121" s="1"/>
      <c r="D121" s="11"/>
      <c r="E121" s="138"/>
      <c r="F121" s="140"/>
      <c r="G121" s="138"/>
      <c r="H121" s="157"/>
      <c r="I121" s="157"/>
      <c r="J121" s="157"/>
      <c r="K121" s="138"/>
      <c r="L121" s="138"/>
      <c r="M121" s="11"/>
    </row>
    <row r="122" spans="1:13" ht="15.75" customHeight="1">
      <c r="A122" s="1"/>
      <c r="B122" s="4"/>
      <c r="C122" s="1"/>
      <c r="D122" s="11"/>
      <c r="E122" s="11"/>
      <c r="F122" s="152"/>
      <c r="G122" s="11"/>
      <c r="H122" s="10"/>
      <c r="I122" s="10"/>
      <c r="J122" s="10"/>
      <c r="K122" s="11"/>
      <c r="L122" s="124"/>
      <c r="M122" s="11"/>
    </row>
    <row r="123" spans="1:13" ht="15.75" customHeight="1">
      <c r="A123" s="1"/>
      <c r="B123" s="64"/>
      <c r="C123" s="1"/>
      <c r="D123" s="11"/>
      <c r="E123" s="11"/>
      <c r="F123" s="152"/>
      <c r="G123" s="11"/>
      <c r="H123" s="10"/>
      <c r="I123" s="10"/>
      <c r="J123" s="10"/>
      <c r="K123" s="11"/>
      <c r="L123" s="124"/>
      <c r="M123" s="11"/>
    </row>
    <row r="124" spans="1:13" ht="15.75" customHeight="1">
      <c r="A124" s="1"/>
      <c r="B124" s="4"/>
      <c r="C124" s="1"/>
      <c r="D124" s="11"/>
      <c r="E124" s="11"/>
      <c r="F124" s="152"/>
      <c r="G124" s="11"/>
      <c r="H124" s="10"/>
      <c r="I124" s="10"/>
      <c r="J124" s="10"/>
      <c r="K124" s="11"/>
      <c r="L124" s="124"/>
      <c r="M124" s="11"/>
    </row>
    <row r="125" spans="1:13" ht="15.75" customHeight="1">
      <c r="A125" s="1"/>
      <c r="B125" s="20"/>
      <c r="C125" s="1"/>
      <c r="D125" s="11"/>
      <c r="E125" s="11"/>
      <c r="F125" s="152"/>
      <c r="G125" s="11"/>
      <c r="H125" s="10"/>
      <c r="I125" s="10"/>
      <c r="J125" s="10"/>
      <c r="K125" s="11"/>
      <c r="L125" s="124"/>
      <c r="M125" s="11"/>
    </row>
    <row r="126" spans="1:13" ht="15.75" customHeight="1">
      <c r="A126" s="1"/>
      <c r="B126" s="22"/>
      <c r="C126" s="1"/>
      <c r="D126" s="11"/>
      <c r="E126" s="11"/>
      <c r="F126" s="152"/>
      <c r="G126" s="11"/>
      <c r="H126" s="10"/>
      <c r="I126" s="10"/>
      <c r="J126" s="10"/>
      <c r="K126" s="11"/>
      <c r="L126" s="124"/>
      <c r="M126" s="11"/>
    </row>
    <row r="127" spans="1:13" ht="15.75" customHeight="1">
      <c r="A127" s="1"/>
      <c r="B127" s="4"/>
      <c r="C127" s="1"/>
      <c r="D127" s="11"/>
      <c r="E127" s="11"/>
      <c r="F127" s="152"/>
      <c r="G127" s="11"/>
      <c r="H127" s="10"/>
      <c r="I127" s="10"/>
      <c r="J127" s="10"/>
      <c r="K127" s="11"/>
      <c r="L127" s="124"/>
      <c r="M127" s="11"/>
    </row>
    <row r="128" spans="1:13" ht="15.75" customHeight="1">
      <c r="A128" s="1"/>
      <c r="B128" s="4"/>
      <c r="C128" s="1"/>
      <c r="D128" s="11"/>
      <c r="E128" s="11"/>
      <c r="F128" s="152"/>
      <c r="G128" s="11"/>
      <c r="H128" s="10"/>
      <c r="I128" s="10"/>
      <c r="J128" s="10"/>
      <c r="K128" s="11"/>
      <c r="L128" s="124"/>
      <c r="M128" s="11"/>
    </row>
    <row r="129" spans="1:13" ht="15.75" customHeight="1">
      <c r="A129" s="1"/>
      <c r="B129" s="4"/>
      <c r="C129" s="1"/>
      <c r="D129" s="11"/>
      <c r="E129" s="11"/>
      <c r="F129" s="152"/>
      <c r="G129" s="11"/>
      <c r="H129" s="10"/>
      <c r="I129" s="10"/>
      <c r="J129" s="10"/>
      <c r="K129" s="11"/>
      <c r="L129" s="124"/>
      <c r="M129" s="11"/>
    </row>
    <row r="130" spans="1:13" ht="15.75" customHeight="1">
      <c r="A130" s="1"/>
      <c r="B130" s="4"/>
      <c r="C130" s="1"/>
      <c r="D130" s="11"/>
      <c r="E130" s="11"/>
      <c r="F130" s="152"/>
      <c r="G130" s="11"/>
      <c r="H130" s="10"/>
      <c r="I130" s="10"/>
      <c r="J130" s="10"/>
      <c r="K130" s="11"/>
      <c r="L130" s="124"/>
      <c r="M130" s="11"/>
    </row>
  </sheetData>
  <sheetProtection sheet="1" objects="1" scenarios="1"/>
  <mergeCells count="24">
    <mergeCell ref="L6:L25"/>
    <mergeCell ref="L28:L43"/>
    <mergeCell ref="L46:L61"/>
    <mergeCell ref="L65:L89"/>
    <mergeCell ref="E2:J2"/>
    <mergeCell ref="E4:F4"/>
    <mergeCell ref="F6:F25"/>
    <mergeCell ref="H6:H25"/>
    <mergeCell ref="J6:J25"/>
    <mergeCell ref="J27:J44"/>
    <mergeCell ref="H28:H43"/>
    <mergeCell ref="H46:H61"/>
    <mergeCell ref="H65:H88"/>
    <mergeCell ref="F92:I92"/>
    <mergeCell ref="F93:K93"/>
    <mergeCell ref="F94:I94"/>
    <mergeCell ref="F95:K120"/>
    <mergeCell ref="E28:E44"/>
    <mergeCell ref="F28:F43"/>
    <mergeCell ref="F46:F61"/>
    <mergeCell ref="J46:J61"/>
    <mergeCell ref="J64:J88"/>
    <mergeCell ref="E65:E89"/>
    <mergeCell ref="F65:F88"/>
  </mergeCells>
  <conditionalFormatting sqref="A4 C4 G4:M4 E5 E45:E46">
    <cfRule type="notContainsBlanks" dxfId="21" priority="1">
      <formula>LEN(TRIM(A4))&gt;0</formula>
    </cfRule>
  </conditionalFormatting>
  <conditionalFormatting sqref="B4:B5 B42 B62 B106:B107">
    <cfRule type="notContainsBlanks" dxfId="20" priority="4">
      <formula>LEN(TRIM(B4))&gt;0</formula>
    </cfRule>
  </conditionalFormatting>
  <conditionalFormatting sqref="L6 L46">
    <cfRule type="colorScale" priority="3">
      <colorScale>
        <cfvo type="min"/>
        <cfvo type="max"/>
        <color rgb="FFFFFFFF"/>
        <color rgb="FFFFD666"/>
      </colorScale>
    </cfRule>
  </conditionalFormatting>
  <hyperlinks>
    <hyperlink ref="B3" location="Materialidad!A1" display="Materialidad" xr:uid="{00000000-0004-0000-0400-000000000000}"/>
    <hyperlink ref="B6" location="'Compromisos 2030'!A1" display="Compromisos 2030" xr:uid="{00000000-0004-0000-0400-000001000000}"/>
    <hyperlink ref="B10" location="'Gobernanza Corporativa'!A1" display="Gobernanza Corporativa" xr:uid="{A86FA377-3A13-4EF7-9D50-08264FE1C2F2}"/>
    <hyperlink ref="B11" location="'Reputación, Gobierno y Compromi'!A1" display="Reputación, Gobierno y Compromiso" xr:uid="{0383A622-4696-423F-896F-417940982B86}"/>
    <hyperlink ref="B12" location="'Cadena de Valor'!A1" display="Cadena de Valor" xr:uid="{2A508E61-8A76-4956-8059-5F90536ED4A7}"/>
    <hyperlink ref="B13" location="'Innovación, Tecnología y Datos'!A1" display="Innovación, Tecnología y Datos" xr:uid="{3123CEFC-6F0E-4566-8BD5-5ED61350A30E}"/>
    <hyperlink ref="B17" location="'Biodiversidad y Clima'!A1" display="Biodiversidad y Clima" xr:uid="{C25E98A8-EE78-4EB8-8954-B263132B4D24}"/>
    <hyperlink ref="B18" location="Energía!A1" display="Energía" xr:uid="{3FC6B50E-56EB-454A-8304-55B170287D98}"/>
    <hyperlink ref="B19" location="'Recursos Hídricos'!A1" display="Recursos Hídricos" xr:uid="{EBA69986-223B-4D77-BFEA-B81CC531F7B4}"/>
    <hyperlink ref="B20" location="Residuos!A1" display="Residuos" xr:uid="{D064C7C0-8DED-444A-927F-E3E58F9ACE07}"/>
    <hyperlink ref="B21" location="'Circularidad y Ecodiseño'!A1" display="Circularidad y Ecodiseño" xr:uid="{1410DD0F-92C8-45EA-8414-22A5A011C948}"/>
    <hyperlink ref="B25" location="'Personas Colaboradoras'!A1" display="Personas Colaboradoras" xr:uid="{CAA1652B-53A1-483B-88A3-FEDC714FA7CE}"/>
    <hyperlink ref="B26" location="'Salud, Seguridad y Bienestar'!A1" display="Salud, Seguridad y Bienestar" xr:uid="{FFFB8205-3171-426F-9430-6703B700B0D5}"/>
    <hyperlink ref="B27" location="'Derechos Humanos'!A1" display="Derechos Humanos" xr:uid="{106D600A-DDA6-42E5-B59D-DB7EB8C38A56}"/>
    <hyperlink ref="B28" location="'Impacto Social'!A1" display="Impacto Social" xr:uid="{885B671D-0B24-4DF7-AB90-A1B255FA0ED6}"/>
    <hyperlink ref="B29" location="'Experiencia del Cliente'!A1" display="Experiencia del Cliente" xr:uid="{1E1BABD2-95FD-4B98-BC85-F510635EB4DB}"/>
    <hyperlink ref="B32" location="Índice!A1" display="Índice" xr:uid="{ACC3B69E-FE63-498B-AC86-538A8146211F}"/>
    <hyperlink ref="B33" location="'Verificación Externa'!A1" display="Verificación Externa" xr:uid="{C8C828B2-0CE5-47B9-9DB6-176510FCB8DA}"/>
  </hyperlinks>
  <printOptions horizontalCentered="1" gridLines="1"/>
  <pageMargins left="0.7" right="0.7" top="0.75" bottom="0.75" header="0" footer="0"/>
  <pageSetup paperSize="8" fitToHeight="0" pageOrder="overThenDown" orientation="portrait" cellComments="atEnd"/>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A390"/>
  <sheetViews>
    <sheetView showGridLines="0" showRowColHeaders="0" topLeftCell="B359" zoomScale="87" zoomScaleNormal="87" workbookViewId="0"/>
  </sheetViews>
  <sheetFormatPr defaultColWidth="11.125" defaultRowHeight="15" customHeight="1"/>
  <cols>
    <col min="1" max="1" width="1.875" style="938" customWidth="1"/>
    <col min="2" max="2" width="30.875" style="938" customWidth="1"/>
    <col min="3" max="3" width="1.875" style="938" customWidth="1"/>
    <col min="4" max="4" width="2.5" customWidth="1"/>
    <col min="5" max="5" width="30.625" customWidth="1"/>
    <col min="6" max="6" width="13.875" customWidth="1"/>
    <col min="7" max="7" width="14.5" customWidth="1"/>
    <col min="8" max="8" width="13.375" customWidth="1"/>
    <col min="9" max="9" width="12.625" customWidth="1"/>
    <col min="10" max="10" width="14.75" customWidth="1"/>
    <col min="11" max="11" width="18.875" customWidth="1"/>
    <col min="12" max="13" width="15.875" customWidth="1"/>
    <col min="14" max="14" width="17.875" customWidth="1"/>
    <col min="15" max="15" width="13" customWidth="1"/>
    <col min="19" max="19" width="13" customWidth="1"/>
    <col min="22" max="22" width="12.625" customWidth="1"/>
    <col min="27" max="27" width="11.125" hidden="1"/>
  </cols>
  <sheetData>
    <row r="1" spans="1:27" ht="37.5" customHeight="1">
      <c r="A1" s="1"/>
      <c r="B1" s="2"/>
      <c r="C1" s="1"/>
      <c r="AA1" s="27"/>
    </row>
    <row r="2" spans="1:27" ht="14.25">
      <c r="A2" s="1"/>
      <c r="B2" s="4"/>
      <c r="C2" s="1"/>
      <c r="E2" s="115" t="s">
        <v>489</v>
      </c>
      <c r="F2" s="115"/>
      <c r="G2" s="115"/>
      <c r="H2" s="115"/>
      <c r="I2" s="115"/>
      <c r="J2" s="115"/>
      <c r="K2" s="115"/>
      <c r="L2" s="115"/>
      <c r="M2" s="115"/>
      <c r="AA2" s="27"/>
    </row>
    <row r="3" spans="1:27" ht="15.75">
      <c r="A3" s="5"/>
      <c r="B3" s="8" t="s">
        <v>0</v>
      </c>
      <c r="C3" s="1"/>
      <c r="E3" s="1282"/>
      <c r="F3" s="1108"/>
      <c r="G3" s="1108"/>
      <c r="H3" s="1108"/>
      <c r="I3" s="1108"/>
      <c r="J3" s="1108"/>
      <c r="K3" s="1108"/>
      <c r="L3" s="120"/>
      <c r="M3" s="120"/>
      <c r="AA3" s="27"/>
    </row>
    <row r="4" spans="1:27" ht="12.75">
      <c r="A4" s="1"/>
      <c r="B4" s="9"/>
      <c r="C4" s="1"/>
      <c r="E4" s="1282" t="s">
        <v>490</v>
      </c>
      <c r="F4" s="1108"/>
      <c r="G4" s="1108"/>
      <c r="H4" s="1108"/>
      <c r="I4" s="1108"/>
      <c r="J4" s="1108"/>
      <c r="K4" s="1108"/>
      <c r="L4" s="1108"/>
      <c r="M4" s="120"/>
      <c r="AA4" s="27"/>
    </row>
    <row r="5" spans="1:27">
      <c r="A5" s="1"/>
      <c r="B5" s="12"/>
      <c r="C5" s="13"/>
      <c r="E5" s="1108"/>
      <c r="F5" s="1108"/>
      <c r="G5" s="1108"/>
      <c r="H5" s="1108"/>
      <c r="I5" s="1108"/>
      <c r="J5" s="1108"/>
      <c r="K5" s="1108"/>
      <c r="L5" s="1108"/>
      <c r="M5" s="120"/>
      <c r="AA5" s="27"/>
    </row>
    <row r="6" spans="1:27" ht="15.75">
      <c r="A6" s="1"/>
      <c r="B6" s="8" t="s">
        <v>2</v>
      </c>
      <c r="C6" s="1"/>
      <c r="E6" s="1108"/>
      <c r="F6" s="1108"/>
      <c r="G6" s="1108"/>
      <c r="H6" s="1108"/>
      <c r="I6" s="1108"/>
      <c r="J6" s="1108"/>
      <c r="K6" s="1108"/>
      <c r="L6" s="1108"/>
      <c r="M6" s="120"/>
      <c r="AA6" s="27"/>
    </row>
    <row r="7" spans="1:27" ht="12.75">
      <c r="A7" s="13"/>
      <c r="B7" s="9"/>
      <c r="C7" s="1"/>
      <c r="E7" s="1108"/>
      <c r="F7" s="1108"/>
      <c r="G7" s="1108"/>
      <c r="H7" s="1108"/>
      <c r="I7" s="1108"/>
      <c r="J7" s="1108"/>
      <c r="K7" s="1108"/>
      <c r="L7" s="1108"/>
      <c r="M7" s="120"/>
      <c r="AA7" s="27"/>
    </row>
    <row r="8" spans="1:27" ht="12.75">
      <c r="A8" s="1"/>
      <c r="B8" s="7"/>
      <c r="C8" s="1"/>
      <c r="E8" s="1108"/>
      <c r="F8" s="1108"/>
      <c r="G8" s="1108"/>
      <c r="H8" s="1108"/>
      <c r="I8" s="1108"/>
      <c r="J8" s="1108"/>
      <c r="K8" s="1108"/>
      <c r="L8" s="1108"/>
      <c r="M8" s="120"/>
      <c r="AA8" s="27"/>
    </row>
    <row r="9" spans="1:27" ht="15.75">
      <c r="A9" s="1"/>
      <c r="B9" s="8" t="s">
        <v>3</v>
      </c>
      <c r="C9" s="1"/>
      <c r="E9" s="1108"/>
      <c r="F9" s="1108"/>
      <c r="G9" s="1108"/>
      <c r="H9" s="1108"/>
      <c r="I9" s="1108"/>
      <c r="J9" s="1108"/>
      <c r="K9" s="1108"/>
      <c r="L9" s="1108"/>
      <c r="M9" s="120"/>
      <c r="AA9" s="27"/>
    </row>
    <row r="10" spans="1:27" ht="12.75">
      <c r="A10" s="1"/>
      <c r="B10" s="15" t="s">
        <v>4</v>
      </c>
      <c r="C10" s="1"/>
      <c r="E10" s="1108"/>
      <c r="F10" s="1108"/>
      <c r="G10" s="1108"/>
      <c r="H10" s="1108"/>
      <c r="I10" s="1108"/>
      <c r="J10" s="1108"/>
      <c r="K10" s="1108"/>
      <c r="L10" s="1108"/>
      <c r="M10" s="120"/>
      <c r="AA10" s="27"/>
    </row>
    <row r="11" spans="1:27" ht="12.75">
      <c r="A11" s="1"/>
      <c r="B11" s="15" t="s">
        <v>5</v>
      </c>
      <c r="C11" s="1"/>
      <c r="E11" s="1108"/>
      <c r="F11" s="1108"/>
      <c r="G11" s="1108"/>
      <c r="H11" s="1108"/>
      <c r="I11" s="1108"/>
      <c r="J11" s="1108"/>
      <c r="K11" s="1108"/>
      <c r="L11" s="1108"/>
      <c r="M11" s="120"/>
      <c r="AA11" s="27"/>
    </row>
    <row r="12" spans="1:27" ht="12.75">
      <c r="A12" s="1"/>
      <c r="B12" s="15" t="s">
        <v>6</v>
      </c>
      <c r="C12" s="1"/>
      <c r="E12" s="1108"/>
      <c r="F12" s="1108"/>
      <c r="G12" s="1108"/>
      <c r="H12" s="1108"/>
      <c r="I12" s="1108"/>
      <c r="J12" s="1108"/>
      <c r="K12" s="1108"/>
      <c r="L12" s="1108"/>
      <c r="M12" s="120"/>
      <c r="AA12" s="27"/>
    </row>
    <row r="13" spans="1:27" ht="12.75">
      <c r="A13" s="1"/>
      <c r="B13" s="15" t="s">
        <v>7</v>
      </c>
      <c r="C13" s="1"/>
      <c r="E13" s="1108"/>
      <c r="F13" s="1108"/>
      <c r="G13" s="1108"/>
      <c r="H13" s="1108"/>
      <c r="I13" s="1108"/>
      <c r="J13" s="1108"/>
      <c r="K13" s="1108"/>
      <c r="L13" s="1108"/>
      <c r="M13" s="120"/>
      <c r="AA13" s="27"/>
    </row>
    <row r="14" spans="1:27" ht="12.75">
      <c r="A14" s="1"/>
      <c r="B14" s="31"/>
      <c r="C14" s="1"/>
      <c r="E14" s="1108"/>
      <c r="F14" s="1108"/>
      <c r="G14" s="1108"/>
      <c r="H14" s="1108"/>
      <c r="I14" s="1108"/>
      <c r="J14" s="1108"/>
      <c r="K14" s="1108"/>
      <c r="L14" s="1108"/>
      <c r="M14" s="120"/>
      <c r="AA14" s="27"/>
    </row>
    <row r="15" spans="1:27" ht="12.75">
      <c r="A15" s="1"/>
      <c r="B15" s="7"/>
      <c r="C15" s="1"/>
      <c r="E15" s="1108"/>
      <c r="F15" s="1108"/>
      <c r="G15" s="1108"/>
      <c r="H15" s="1108"/>
      <c r="I15" s="1108"/>
      <c r="J15" s="1108"/>
      <c r="K15" s="1108"/>
      <c r="L15" s="1108"/>
      <c r="M15" s="120"/>
      <c r="AA15" s="27"/>
    </row>
    <row r="16" spans="1:27" ht="15.75">
      <c r="A16" s="1"/>
      <c r="B16" s="8" t="s">
        <v>8</v>
      </c>
      <c r="C16" s="1"/>
      <c r="E16" s="1108"/>
      <c r="F16" s="1108"/>
      <c r="G16" s="1108"/>
      <c r="H16" s="1108"/>
      <c r="I16" s="1108"/>
      <c r="J16" s="1108"/>
      <c r="K16" s="1108"/>
      <c r="L16" s="1108"/>
      <c r="M16" s="120"/>
      <c r="AA16" s="27"/>
    </row>
    <row r="17" spans="1:27" ht="12.75">
      <c r="A17" s="1"/>
      <c r="B17" s="15" t="s">
        <v>9</v>
      </c>
      <c r="C17" s="1"/>
      <c r="E17" s="1108"/>
      <c r="F17" s="1108"/>
      <c r="G17" s="1108"/>
      <c r="H17" s="1108"/>
      <c r="I17" s="1108"/>
      <c r="J17" s="1108"/>
      <c r="K17" s="1108"/>
      <c r="L17" s="1108"/>
      <c r="M17" s="120"/>
      <c r="AA17" s="27"/>
    </row>
    <row r="18" spans="1:27" ht="12.75">
      <c r="A18" s="1"/>
      <c r="B18" s="1066" t="s">
        <v>10</v>
      </c>
      <c r="C18" s="1"/>
      <c r="D18" s="6"/>
      <c r="AA18" s="27"/>
    </row>
    <row r="19" spans="1:27" ht="16.5" customHeight="1">
      <c r="A19" s="1"/>
      <c r="B19" s="15" t="s">
        <v>11</v>
      </c>
      <c r="C19" s="1"/>
      <c r="E19" s="1326" t="s">
        <v>491</v>
      </c>
      <c r="F19" s="1108"/>
      <c r="G19" s="1108"/>
      <c r="H19" s="1108"/>
      <c r="I19" s="1108"/>
      <c r="J19" s="1108"/>
      <c r="K19" s="1108"/>
      <c r="L19" s="1108"/>
      <c r="AA19" s="27"/>
    </row>
    <row r="20" spans="1:27" ht="16.5" customHeight="1">
      <c r="A20" s="1"/>
      <c r="B20" s="15" t="s">
        <v>12</v>
      </c>
      <c r="C20" s="1"/>
      <c r="AA20" s="27"/>
    </row>
    <row r="21" spans="1:27" ht="16.5" customHeight="1">
      <c r="A21" s="1"/>
      <c r="B21" s="15" t="s">
        <v>13</v>
      </c>
      <c r="C21" s="1"/>
      <c r="AA21" s="27"/>
    </row>
    <row r="22" spans="1:27" ht="16.5" customHeight="1">
      <c r="A22" s="1"/>
      <c r="B22" s="31"/>
      <c r="C22" s="1"/>
      <c r="AA22" s="27"/>
    </row>
    <row r="23" spans="1:27" ht="16.5" customHeight="1">
      <c r="A23" s="1"/>
      <c r="B23" s="7"/>
      <c r="C23" s="1"/>
      <c r="E23" s="115" t="s">
        <v>492</v>
      </c>
      <c r="F23" s="115"/>
      <c r="G23" s="115"/>
      <c r="H23" s="115"/>
      <c r="I23" s="115"/>
      <c r="J23" s="115"/>
      <c r="K23" s="115"/>
      <c r="L23" s="115"/>
      <c r="M23" s="170"/>
      <c r="N23" s="170"/>
      <c r="O23" s="170"/>
      <c r="AA23" s="27"/>
    </row>
    <row r="24" spans="1:27" ht="17.25" customHeight="1">
      <c r="A24" s="1"/>
      <c r="B24" s="8" t="s">
        <v>14</v>
      </c>
      <c r="C24" s="1"/>
      <c r="E24" s="171"/>
      <c r="F24" s="172"/>
      <c r="G24" s="172"/>
      <c r="H24" s="172"/>
      <c r="I24" s="172"/>
      <c r="J24" s="172"/>
      <c r="K24" s="172"/>
      <c r="L24" s="172"/>
      <c r="M24" s="172"/>
      <c r="N24" s="172"/>
      <c r="O24" s="172"/>
      <c r="AA24" s="27"/>
    </row>
    <row r="25" spans="1:27" ht="18.600000000000001" customHeight="1">
      <c r="A25" s="1"/>
      <c r="B25" s="1066" t="s">
        <v>15</v>
      </c>
      <c r="C25" s="1"/>
      <c r="E25" s="1291" t="s">
        <v>493</v>
      </c>
      <c r="F25" s="1108"/>
      <c r="G25" s="1108"/>
      <c r="H25" s="1108"/>
      <c r="I25" s="1176">
        <v>2025</v>
      </c>
      <c r="J25" s="1108"/>
      <c r="K25" s="1108"/>
      <c r="L25" s="1108"/>
      <c r="M25" s="174"/>
      <c r="N25" s="174"/>
      <c r="O25" s="174"/>
      <c r="AA25" s="27"/>
    </row>
    <row r="26" spans="1:27" ht="12.75">
      <c r="A26" s="1"/>
      <c r="B26" s="1066" t="s">
        <v>16</v>
      </c>
      <c r="C26" s="1"/>
      <c r="E26" s="1328" t="s">
        <v>494</v>
      </c>
      <c r="F26" s="1253"/>
      <c r="G26" s="1257" t="s">
        <v>495</v>
      </c>
      <c r="H26" s="1108"/>
      <c r="I26" s="1265">
        <v>0.95699999999999996</v>
      </c>
      <c r="J26" s="1108"/>
      <c r="K26" s="1108"/>
      <c r="L26" s="1108"/>
      <c r="M26" s="175"/>
      <c r="N26" s="175"/>
      <c r="O26" s="175"/>
      <c r="AA26" s="27"/>
    </row>
    <row r="27" spans="1:27" ht="12.75">
      <c r="A27" s="1"/>
      <c r="B27" s="1066" t="s">
        <v>17</v>
      </c>
      <c r="C27" s="1"/>
      <c r="E27" s="1145"/>
      <c r="F27" s="1253"/>
      <c r="G27" s="1108"/>
      <c r="H27" s="1108"/>
      <c r="I27" s="1108"/>
      <c r="J27" s="1108"/>
      <c r="K27" s="1108"/>
      <c r="L27" s="1108"/>
      <c r="M27" s="175"/>
      <c r="N27" s="175"/>
      <c r="O27" s="175"/>
      <c r="AA27" s="27"/>
    </row>
    <row r="28" spans="1:27" ht="12.75">
      <c r="A28" s="1"/>
      <c r="B28" s="1066" t="s">
        <v>18</v>
      </c>
      <c r="C28" s="1"/>
      <c r="E28" s="1123"/>
      <c r="F28" s="1125"/>
      <c r="G28" s="1124"/>
      <c r="H28" s="1124"/>
      <c r="I28" s="1327"/>
      <c r="J28" s="1327"/>
      <c r="K28" s="1327"/>
      <c r="L28" s="1327"/>
      <c r="M28" s="175"/>
      <c r="N28" s="175"/>
      <c r="O28" s="175"/>
      <c r="AA28" s="27"/>
    </row>
    <row r="29" spans="1:27" ht="12.75">
      <c r="A29" s="1"/>
      <c r="B29" s="1066" t="s">
        <v>19</v>
      </c>
      <c r="C29" s="7"/>
      <c r="E29" s="1241" t="s">
        <v>496</v>
      </c>
      <c r="F29" s="1108"/>
      <c r="G29" s="1241" t="s">
        <v>497</v>
      </c>
      <c r="H29" s="1108"/>
      <c r="I29" s="1330">
        <v>6</v>
      </c>
      <c r="J29" s="1331"/>
      <c r="K29" s="1331"/>
      <c r="L29" s="1331"/>
      <c r="M29" s="176"/>
      <c r="N29" s="176"/>
      <c r="O29" s="176"/>
      <c r="AA29" s="27"/>
    </row>
    <row r="30" spans="1:27" ht="12.75">
      <c r="A30" s="1"/>
      <c r="B30" s="31"/>
      <c r="C30" s="7"/>
      <c r="E30" s="1108"/>
      <c r="F30" s="1108"/>
      <c r="G30" s="1108"/>
      <c r="H30" s="1108"/>
      <c r="I30" s="1108"/>
      <c r="J30" s="1108"/>
      <c r="K30" s="1108"/>
      <c r="L30" s="1108"/>
      <c r="M30" s="176"/>
      <c r="N30" s="176"/>
      <c r="O30" s="176"/>
      <c r="AA30" s="27"/>
    </row>
    <row r="31" spans="1:27" ht="12.75">
      <c r="A31" s="1"/>
      <c r="B31" s="7"/>
      <c r="C31" s="7"/>
      <c r="E31" s="1108"/>
      <c r="F31" s="1108"/>
      <c r="G31" s="1108"/>
      <c r="H31" s="1108"/>
      <c r="I31" s="1108"/>
      <c r="J31" s="1108"/>
      <c r="K31" s="1108"/>
      <c r="L31" s="1108"/>
      <c r="M31" s="176"/>
      <c r="N31" s="176"/>
      <c r="O31" s="176"/>
      <c r="AA31" s="27"/>
    </row>
    <row r="32" spans="1:27">
      <c r="A32" s="1"/>
      <c r="B32" s="1068" t="s">
        <v>20</v>
      </c>
      <c r="C32" s="7"/>
      <c r="E32" s="1108"/>
      <c r="F32" s="1108"/>
      <c r="G32" s="1124"/>
      <c r="H32" s="1124"/>
      <c r="I32" s="1124"/>
      <c r="J32" s="1124"/>
      <c r="K32" s="1124"/>
      <c r="L32" s="1124"/>
      <c r="M32" s="176"/>
      <c r="N32" s="176"/>
      <c r="O32" s="176"/>
      <c r="AA32" s="27"/>
    </row>
    <row r="33" spans="1:27" ht="12.75">
      <c r="A33" s="1"/>
      <c r="B33" s="1066" t="s">
        <v>21</v>
      </c>
      <c r="C33" s="7"/>
      <c r="E33" s="1108"/>
      <c r="F33" s="1108"/>
      <c r="G33" s="1241" t="s">
        <v>498</v>
      </c>
      <c r="H33" s="1108"/>
      <c r="I33" s="1241" t="s">
        <v>499</v>
      </c>
      <c r="J33" s="1108"/>
      <c r="K33" s="1108"/>
      <c r="L33" s="1108"/>
      <c r="M33" s="177"/>
      <c r="N33" s="177"/>
      <c r="O33" s="177"/>
      <c r="AA33" s="27"/>
    </row>
    <row r="34" spans="1:27" ht="12.75">
      <c r="A34" s="1"/>
      <c r="B34" s="7"/>
      <c r="C34" s="7"/>
      <c r="E34" s="1124"/>
      <c r="F34" s="1124"/>
      <c r="G34" s="1124"/>
      <c r="H34" s="1124"/>
      <c r="I34" s="1124"/>
      <c r="J34" s="1124"/>
      <c r="K34" s="1124"/>
      <c r="L34" s="1124"/>
      <c r="M34" s="177"/>
      <c r="N34" s="177"/>
      <c r="O34" s="177"/>
      <c r="AA34" s="27"/>
    </row>
    <row r="35" spans="1:27" ht="15.75">
      <c r="A35" s="1"/>
      <c r="B35" s="17"/>
      <c r="C35" s="7"/>
      <c r="E35" s="1257" t="s">
        <v>500</v>
      </c>
      <c r="F35" s="1108"/>
      <c r="G35" s="1257" t="s">
        <v>501</v>
      </c>
      <c r="H35" s="1108"/>
      <c r="I35" s="1257" t="s">
        <v>502</v>
      </c>
      <c r="J35" s="1108"/>
      <c r="K35" s="1108"/>
      <c r="L35" s="1108"/>
      <c r="M35" s="176"/>
      <c r="N35" s="176"/>
      <c r="O35" s="176"/>
      <c r="AA35" s="27"/>
    </row>
    <row r="36" spans="1:27" ht="12.75">
      <c r="A36" s="1"/>
      <c r="B36" s="15"/>
      <c r="C36" s="7"/>
      <c r="E36" s="1108"/>
      <c r="F36" s="1108"/>
      <c r="G36" s="1108"/>
      <c r="H36" s="1108"/>
      <c r="I36" s="1108"/>
      <c r="J36" s="1108"/>
      <c r="K36" s="1108"/>
      <c r="L36" s="1108"/>
      <c r="M36" s="176"/>
      <c r="N36" s="176"/>
      <c r="O36" s="176"/>
      <c r="AA36" s="27"/>
    </row>
    <row r="37" spans="1:27" ht="12.75">
      <c r="A37" s="1"/>
      <c r="B37" s="7"/>
      <c r="C37" s="7"/>
      <c r="E37" s="1108"/>
      <c r="F37" s="1108"/>
      <c r="G37" s="1108"/>
      <c r="H37" s="1108"/>
      <c r="I37" s="1108"/>
      <c r="J37" s="1108"/>
      <c r="K37" s="1108"/>
      <c r="L37" s="1108"/>
      <c r="M37" s="176"/>
      <c r="N37" s="176"/>
      <c r="O37" s="176"/>
      <c r="AA37" s="27"/>
    </row>
    <row r="38" spans="1:27" ht="12.75">
      <c r="A38" s="1"/>
      <c r="B38" s="7"/>
      <c r="C38" s="7"/>
      <c r="E38" s="1108"/>
      <c r="F38" s="1108"/>
      <c r="G38" s="1108"/>
      <c r="H38" s="1108"/>
      <c r="I38" s="1108"/>
      <c r="J38" s="1108"/>
      <c r="K38" s="1108"/>
      <c r="L38" s="1108"/>
      <c r="M38" s="176"/>
      <c r="N38" s="176"/>
      <c r="O38" s="176"/>
      <c r="AA38" s="27"/>
    </row>
    <row r="39" spans="1:27" ht="12.75">
      <c r="A39" s="7"/>
      <c r="B39" s="7"/>
      <c r="C39" s="7"/>
      <c r="E39" s="1108"/>
      <c r="F39" s="1108"/>
      <c r="G39" s="1108"/>
      <c r="H39" s="1108"/>
      <c r="I39" s="1108"/>
      <c r="J39" s="1108"/>
      <c r="K39" s="1108"/>
      <c r="L39" s="1108"/>
      <c r="M39" s="176"/>
      <c r="N39" s="176"/>
      <c r="O39" s="176"/>
      <c r="AA39" s="27"/>
    </row>
    <row r="40" spans="1:27" ht="12.75">
      <c r="A40" s="7"/>
      <c r="B40" s="7"/>
      <c r="C40" s="7"/>
      <c r="E40" s="1108"/>
      <c r="F40" s="1108"/>
      <c r="G40" s="1108"/>
      <c r="H40" s="1108"/>
      <c r="I40" s="1108"/>
      <c r="J40" s="1108"/>
      <c r="K40" s="1108"/>
      <c r="L40" s="1108"/>
      <c r="M40" s="176"/>
      <c r="N40" s="176"/>
      <c r="O40" s="176"/>
      <c r="AA40" s="27"/>
    </row>
    <row r="41" spans="1:27" ht="12.75">
      <c r="A41" s="7"/>
      <c r="B41" s="7"/>
      <c r="C41" s="7"/>
      <c r="E41" s="1108"/>
      <c r="F41" s="1108"/>
      <c r="G41" s="1108"/>
      <c r="H41" s="1108"/>
      <c r="I41" s="1108"/>
      <c r="J41" s="1108"/>
      <c r="K41" s="1108"/>
      <c r="L41" s="1108"/>
      <c r="M41" s="176"/>
      <c r="N41" s="176"/>
      <c r="O41" s="176"/>
      <c r="AA41" s="27"/>
    </row>
    <row r="42" spans="1:27" ht="12.75">
      <c r="A42" s="7"/>
      <c r="B42" s="7"/>
      <c r="C42" s="7"/>
      <c r="E42" s="1108"/>
      <c r="F42" s="1108"/>
      <c r="G42" s="1108"/>
      <c r="H42" s="1108"/>
      <c r="I42" s="1108"/>
      <c r="J42" s="1108"/>
      <c r="K42" s="1108"/>
      <c r="L42" s="1108"/>
      <c r="M42" s="176"/>
      <c r="N42" s="176"/>
      <c r="O42" s="176"/>
      <c r="AA42" s="27"/>
    </row>
    <row r="43" spans="1:27" ht="12.75">
      <c r="A43" s="7"/>
      <c r="B43" s="7"/>
      <c r="C43" s="7"/>
      <c r="E43" s="1108"/>
      <c r="F43" s="1108"/>
      <c r="G43" s="1108"/>
      <c r="H43" s="1108"/>
      <c r="I43" s="1108"/>
      <c r="J43" s="1108"/>
      <c r="K43" s="1108"/>
      <c r="L43" s="1108"/>
      <c r="M43" s="176"/>
      <c r="N43" s="176"/>
      <c r="O43" s="176"/>
      <c r="AA43" s="27"/>
    </row>
    <row r="44" spans="1:27" ht="12.75">
      <c r="A44" s="7"/>
      <c r="B44" s="7"/>
      <c r="C44" s="7"/>
      <c r="E44" s="1108"/>
      <c r="F44" s="1108"/>
      <c r="G44" s="1108"/>
      <c r="H44" s="1108"/>
      <c r="I44" s="1108"/>
      <c r="J44" s="1108"/>
      <c r="K44" s="1108"/>
      <c r="L44" s="1108"/>
      <c r="M44" s="176"/>
      <c r="N44" s="176"/>
      <c r="O44" s="176"/>
      <c r="AA44" s="27"/>
    </row>
    <row r="45" spans="1:27" ht="12.75">
      <c r="A45" s="7"/>
      <c r="B45" s="4"/>
      <c r="C45" s="7"/>
      <c r="E45" s="1108"/>
      <c r="F45" s="1108"/>
      <c r="G45" s="1108"/>
      <c r="H45" s="1108"/>
      <c r="I45" s="1108"/>
      <c r="J45" s="1108"/>
      <c r="K45" s="1108"/>
      <c r="L45" s="1108"/>
      <c r="M45" s="176"/>
      <c r="N45" s="176"/>
      <c r="O45" s="176"/>
      <c r="AA45" s="27"/>
    </row>
    <row r="46" spans="1:27">
      <c r="A46" s="7"/>
      <c r="B46" s="20"/>
      <c r="C46" s="7"/>
      <c r="E46" s="1108"/>
      <c r="F46" s="1108"/>
      <c r="G46" s="1108"/>
      <c r="H46" s="1108"/>
      <c r="I46" s="1108"/>
      <c r="J46" s="1108"/>
      <c r="K46" s="1108"/>
      <c r="L46" s="1108"/>
      <c r="M46" s="176"/>
      <c r="N46" s="176"/>
      <c r="O46" s="176"/>
      <c r="AA46" s="27"/>
    </row>
    <row r="47" spans="1:27" ht="15.75">
      <c r="A47" s="7"/>
      <c r="B47" s="22"/>
      <c r="C47" s="7"/>
      <c r="E47" s="1108"/>
      <c r="F47" s="1108"/>
      <c r="G47" s="1108"/>
      <c r="H47" s="1108"/>
      <c r="I47" s="1108"/>
      <c r="J47" s="1108"/>
      <c r="K47" s="1108"/>
      <c r="L47" s="1108"/>
      <c r="M47" s="176"/>
      <c r="N47" s="176"/>
      <c r="O47" s="176"/>
      <c r="AA47" s="27"/>
    </row>
    <row r="48" spans="1:27" ht="12.75">
      <c r="A48" s="7"/>
      <c r="B48" s="4"/>
      <c r="C48" s="7"/>
      <c r="E48" s="1108"/>
      <c r="F48" s="1108"/>
      <c r="G48" s="1108"/>
      <c r="H48" s="1108"/>
      <c r="I48" s="1108"/>
      <c r="J48" s="1108"/>
      <c r="K48" s="1108"/>
      <c r="L48" s="1108"/>
      <c r="M48" s="176"/>
      <c r="N48" s="176"/>
      <c r="O48" s="176"/>
      <c r="AA48" s="27"/>
    </row>
    <row r="49" spans="1:27" ht="12.75">
      <c r="A49" s="7"/>
      <c r="B49" s="4"/>
      <c r="C49" s="7"/>
      <c r="E49" s="1108"/>
      <c r="F49" s="1108"/>
      <c r="G49" s="1108"/>
      <c r="H49" s="1108"/>
      <c r="I49" s="1108"/>
      <c r="J49" s="1108"/>
      <c r="K49" s="1108"/>
      <c r="L49" s="1108"/>
      <c r="M49" s="176"/>
      <c r="N49" s="176"/>
      <c r="O49" s="176"/>
      <c r="AA49" s="27"/>
    </row>
    <row r="50" spans="1:27">
      <c r="A50" s="7"/>
      <c r="B50" s="20"/>
      <c r="C50" s="7"/>
      <c r="E50" s="1108"/>
      <c r="F50" s="1108"/>
      <c r="G50" s="1108"/>
      <c r="H50" s="1108"/>
      <c r="I50" s="1108"/>
      <c r="J50" s="1108"/>
      <c r="K50" s="1108"/>
      <c r="L50" s="1108"/>
      <c r="M50" s="176"/>
      <c r="N50" s="176"/>
      <c r="O50" s="176"/>
      <c r="AA50" s="27"/>
    </row>
    <row r="51" spans="1:27" ht="15.75">
      <c r="A51" s="7"/>
      <c r="B51" s="22"/>
      <c r="C51" s="7"/>
      <c r="E51" s="1108"/>
      <c r="F51" s="1108"/>
      <c r="G51" s="1108"/>
      <c r="H51" s="1108"/>
      <c r="I51" s="1108"/>
      <c r="J51" s="1108"/>
      <c r="K51" s="1108"/>
      <c r="L51" s="1108"/>
      <c r="M51" s="176"/>
      <c r="N51" s="176"/>
      <c r="O51" s="176"/>
      <c r="AA51" s="27"/>
    </row>
    <row r="52" spans="1:27" ht="12.75">
      <c r="A52" s="7"/>
      <c r="B52" s="4"/>
      <c r="C52" s="7"/>
      <c r="E52" s="1108"/>
      <c r="F52" s="1108"/>
      <c r="G52" s="1108"/>
      <c r="H52" s="1108"/>
      <c r="I52" s="1108"/>
      <c r="J52" s="1108"/>
      <c r="K52" s="1108"/>
      <c r="L52" s="1108"/>
      <c r="M52" s="176"/>
      <c r="N52" s="176"/>
      <c r="O52" s="176"/>
      <c r="AA52" s="27"/>
    </row>
    <row r="53" spans="1:27" ht="70.900000000000006" customHeight="1">
      <c r="A53" s="7"/>
      <c r="B53" s="4"/>
      <c r="C53" s="7"/>
      <c r="E53" s="1108"/>
      <c r="F53" s="1108"/>
      <c r="G53" s="1108"/>
      <c r="H53" s="1108"/>
      <c r="I53" s="1108"/>
      <c r="J53" s="1108"/>
      <c r="K53" s="1108"/>
      <c r="L53" s="1108"/>
      <c r="M53" s="176"/>
      <c r="N53" s="176"/>
      <c r="O53" s="176"/>
      <c r="AA53" s="27"/>
    </row>
    <row r="54" spans="1:27" ht="25.9" customHeight="1">
      <c r="A54" s="7"/>
      <c r="B54" s="4"/>
      <c r="C54" s="7"/>
      <c r="E54" s="1108"/>
      <c r="F54" s="1108"/>
      <c r="G54" s="1108"/>
      <c r="H54" s="1108"/>
      <c r="I54" s="1108"/>
      <c r="J54" s="1108"/>
      <c r="K54" s="1108"/>
      <c r="L54" s="1108"/>
      <c r="M54" s="176"/>
      <c r="N54" s="176"/>
      <c r="O54" s="176"/>
      <c r="AA54" s="27"/>
    </row>
    <row r="55" spans="1:27" ht="25.9" customHeight="1">
      <c r="A55" s="7"/>
      <c r="B55" s="4"/>
      <c r="C55" s="7"/>
      <c r="E55" s="1108"/>
      <c r="F55" s="1108"/>
      <c r="G55" s="1108"/>
      <c r="H55" s="1108"/>
      <c r="I55" s="1108"/>
      <c r="J55" s="1108"/>
      <c r="K55" s="1108"/>
      <c r="L55" s="1108"/>
      <c r="M55" s="176"/>
      <c r="N55" s="176"/>
      <c r="O55" s="176"/>
      <c r="AA55" s="27"/>
    </row>
    <row r="56" spans="1:27" ht="15.75" customHeight="1">
      <c r="A56" s="7"/>
      <c r="B56" s="4"/>
      <c r="C56" s="7"/>
      <c r="E56" s="1329" t="s">
        <v>503</v>
      </c>
      <c r="F56" s="178"/>
      <c r="G56" s="1329" t="s">
        <v>504</v>
      </c>
      <c r="H56" s="1121"/>
      <c r="I56" s="1329" t="s">
        <v>505</v>
      </c>
      <c r="J56" s="1121"/>
      <c r="K56" s="1121"/>
      <c r="L56" s="1121"/>
      <c r="M56" s="177"/>
      <c r="N56" s="177"/>
      <c r="O56" s="177"/>
      <c r="AA56" s="27"/>
    </row>
    <row r="57" spans="1:27">
      <c r="A57" s="7"/>
      <c r="B57" s="20"/>
      <c r="C57" s="7"/>
      <c r="E57" s="1108"/>
      <c r="F57" s="134"/>
      <c r="G57" s="1108"/>
      <c r="H57" s="1108"/>
      <c r="I57" s="1108"/>
      <c r="J57" s="1108"/>
      <c r="K57" s="1108"/>
      <c r="L57" s="1108"/>
      <c r="M57" s="177"/>
      <c r="N57" s="177"/>
      <c r="O57" s="177"/>
      <c r="AA57" s="27"/>
    </row>
    <row r="58" spans="1:27" ht="34.15" customHeight="1">
      <c r="A58" s="7"/>
      <c r="B58" s="4"/>
      <c r="C58" s="7"/>
      <c r="E58" s="1108"/>
      <c r="F58" s="134"/>
      <c r="G58" s="1108"/>
      <c r="H58" s="1108"/>
      <c r="I58" s="1108"/>
      <c r="J58" s="1108"/>
      <c r="K58" s="1108"/>
      <c r="L58" s="1108"/>
      <c r="M58" s="177"/>
      <c r="N58" s="177"/>
      <c r="O58" s="177"/>
      <c r="AA58" s="27"/>
    </row>
    <row r="59" spans="1:27" ht="12.75">
      <c r="A59" s="7"/>
      <c r="B59" s="4"/>
      <c r="C59" s="7"/>
      <c r="E59" s="1108"/>
      <c r="F59" s="134"/>
      <c r="G59" s="1108"/>
      <c r="H59" s="1108"/>
      <c r="I59" s="1108"/>
      <c r="J59" s="1108"/>
      <c r="K59" s="1108"/>
      <c r="L59" s="1108"/>
      <c r="M59" s="177"/>
      <c r="N59" s="177"/>
      <c r="O59" s="177"/>
      <c r="AA59" s="27"/>
    </row>
    <row r="60" spans="1:27" ht="12.75">
      <c r="A60" s="7"/>
      <c r="B60" s="4"/>
      <c r="C60" s="7"/>
      <c r="E60" s="1108"/>
      <c r="F60" s="134"/>
      <c r="G60" s="1124"/>
      <c r="H60" s="1124"/>
      <c r="I60" s="1124"/>
      <c r="J60" s="1124"/>
      <c r="K60" s="1124"/>
      <c r="L60" s="1124"/>
      <c r="M60" s="177"/>
      <c r="N60" s="177"/>
      <c r="O60" s="177"/>
      <c r="AA60" s="27"/>
    </row>
    <row r="61" spans="1:27" ht="12.75">
      <c r="A61" s="7"/>
      <c r="B61" s="4"/>
      <c r="C61" s="7"/>
      <c r="E61" s="1108"/>
      <c r="F61" s="134"/>
      <c r="G61" s="1241" t="s">
        <v>506</v>
      </c>
      <c r="H61" s="1108"/>
      <c r="I61" s="1241" t="s">
        <v>507</v>
      </c>
      <c r="J61" s="1108"/>
      <c r="K61" s="1108"/>
      <c r="L61" s="1108"/>
      <c r="M61" s="177"/>
      <c r="N61" s="177"/>
      <c r="O61" s="177"/>
      <c r="AA61" s="27"/>
    </row>
    <row r="62" spans="1:27" ht="12.75">
      <c r="A62" s="7"/>
      <c r="B62" s="4"/>
      <c r="C62" s="7"/>
      <c r="E62" s="1108"/>
      <c r="F62" s="134"/>
      <c r="G62" s="1108"/>
      <c r="H62" s="1108"/>
      <c r="I62" s="1108"/>
      <c r="J62" s="1108"/>
      <c r="K62" s="1108"/>
      <c r="L62" s="1108"/>
      <c r="M62" s="177"/>
      <c r="N62" s="177"/>
      <c r="O62" s="177"/>
      <c r="AA62" s="27"/>
    </row>
    <row r="63" spans="1:27" ht="12.75">
      <c r="A63" s="7"/>
      <c r="B63" s="4"/>
      <c r="C63" s="7"/>
      <c r="E63" s="1108"/>
      <c r="F63" s="134"/>
      <c r="G63" s="1108"/>
      <c r="H63" s="1108"/>
      <c r="I63" s="1108"/>
      <c r="J63" s="1108"/>
      <c r="K63" s="1108"/>
      <c r="L63" s="1108"/>
      <c r="M63" s="177"/>
      <c r="N63" s="177"/>
      <c r="O63" s="177"/>
      <c r="AA63" s="27"/>
    </row>
    <row r="64" spans="1:27" ht="49.9" customHeight="1">
      <c r="A64" s="7"/>
      <c r="B64" s="4"/>
      <c r="C64" s="7"/>
      <c r="E64" s="1108"/>
      <c r="F64" s="134"/>
      <c r="G64" s="1108"/>
      <c r="H64" s="1108"/>
      <c r="I64" s="1108"/>
      <c r="J64" s="1108"/>
      <c r="K64" s="1108"/>
      <c r="L64" s="1108"/>
      <c r="M64" s="177"/>
      <c r="N64" s="177"/>
      <c r="O64" s="177"/>
      <c r="AA64" s="27"/>
    </row>
    <row r="65" spans="1:27" ht="12.75">
      <c r="A65" s="7"/>
      <c r="B65" s="18"/>
      <c r="C65" s="7"/>
      <c r="E65" s="1108"/>
      <c r="F65" s="134"/>
      <c r="G65" s="1108"/>
      <c r="H65" s="1108"/>
      <c r="I65" s="1108"/>
      <c r="J65" s="1108"/>
      <c r="K65" s="1108"/>
      <c r="L65" s="1108"/>
      <c r="M65" s="177"/>
      <c r="N65" s="177"/>
      <c r="O65" s="177"/>
      <c r="AA65" s="27"/>
    </row>
    <row r="66" spans="1:27" ht="12.75">
      <c r="A66" s="7"/>
      <c r="B66" s="4"/>
      <c r="C66" s="7"/>
      <c r="E66" s="1108"/>
      <c r="F66" s="134"/>
      <c r="G66" s="1108"/>
      <c r="H66" s="1108"/>
      <c r="I66" s="1108"/>
      <c r="J66" s="1108"/>
      <c r="K66" s="1108"/>
      <c r="L66" s="1108"/>
      <c r="M66" s="177"/>
      <c r="N66" s="177"/>
      <c r="O66" s="177"/>
      <c r="AA66" s="27"/>
    </row>
    <row r="67" spans="1:27" ht="15.75">
      <c r="A67" s="7"/>
      <c r="B67" s="19"/>
      <c r="C67" s="7"/>
      <c r="E67" s="1108"/>
      <c r="F67" s="134"/>
      <c r="G67" s="1108"/>
      <c r="H67" s="1108"/>
      <c r="I67" s="1108"/>
      <c r="J67" s="1108"/>
      <c r="K67" s="1108"/>
      <c r="L67" s="1108"/>
      <c r="M67" s="177"/>
      <c r="N67" s="177"/>
      <c r="O67" s="177"/>
      <c r="AA67" s="27"/>
    </row>
    <row r="68" spans="1:27" ht="12.75">
      <c r="A68" s="7"/>
      <c r="B68" s="4"/>
      <c r="C68" s="7"/>
      <c r="E68" s="102"/>
      <c r="F68" s="102"/>
      <c r="G68" s="1124"/>
      <c r="H68" s="1124"/>
      <c r="I68" s="1124"/>
      <c r="J68" s="1124"/>
      <c r="K68" s="1124"/>
      <c r="L68" s="1124"/>
      <c r="M68" s="177"/>
      <c r="N68" s="177"/>
      <c r="O68" s="177"/>
      <c r="AA68" s="27"/>
    </row>
    <row r="69" spans="1:27" ht="72" customHeight="1">
      <c r="A69" s="7"/>
      <c r="B69" s="20"/>
      <c r="C69" s="7"/>
      <c r="E69" s="179" t="s">
        <v>508</v>
      </c>
      <c r="F69" s="180"/>
      <c r="G69" s="1321" t="s">
        <v>509</v>
      </c>
      <c r="H69" s="1125"/>
      <c r="I69" s="1324" t="s">
        <v>510</v>
      </c>
      <c r="J69" s="1124"/>
      <c r="K69" s="1124"/>
      <c r="L69" s="1124"/>
      <c r="M69" s="176"/>
      <c r="N69" s="176"/>
      <c r="O69" s="176"/>
      <c r="AA69" s="27"/>
    </row>
    <row r="70" spans="1:27" ht="15.75">
      <c r="A70" s="7"/>
      <c r="B70" s="22"/>
      <c r="C70" s="7"/>
      <c r="I70" s="182"/>
      <c r="J70" s="182"/>
      <c r="K70" s="182"/>
      <c r="L70" s="182"/>
      <c r="M70" s="182"/>
      <c r="N70" s="182"/>
      <c r="O70" s="183"/>
      <c r="AA70" s="27"/>
    </row>
    <row r="71" spans="1:27" ht="12.75">
      <c r="A71" s="7"/>
      <c r="B71" s="4"/>
      <c r="C71" s="7"/>
      <c r="I71" s="182"/>
      <c r="J71" s="182"/>
      <c r="K71" s="182"/>
      <c r="L71" s="182"/>
      <c r="M71" s="182"/>
      <c r="N71" s="182"/>
      <c r="O71" s="183"/>
      <c r="AA71" s="27"/>
    </row>
    <row r="72" spans="1:27" ht="12.75">
      <c r="A72" s="7"/>
      <c r="B72" s="4"/>
      <c r="C72" s="7"/>
      <c r="I72" s="182"/>
      <c r="J72" s="182"/>
      <c r="K72" s="182"/>
      <c r="L72" s="182"/>
      <c r="M72" s="182"/>
      <c r="N72" s="182"/>
      <c r="O72" s="183"/>
      <c r="AA72" s="27"/>
    </row>
    <row r="73" spans="1:27" ht="12.75">
      <c r="A73" s="7"/>
      <c r="B73" s="4"/>
      <c r="C73" s="7"/>
      <c r="I73" s="184"/>
      <c r="J73" s="184"/>
      <c r="K73" s="184"/>
      <c r="L73" s="184"/>
      <c r="M73" s="184"/>
      <c r="N73" s="184"/>
      <c r="O73" s="185"/>
      <c r="AA73" s="27"/>
    </row>
    <row r="74" spans="1:27">
      <c r="A74" s="7"/>
      <c r="B74" s="20"/>
      <c r="C74" s="7"/>
      <c r="E74" s="115" t="s">
        <v>511</v>
      </c>
      <c r="F74" s="115"/>
      <c r="G74" s="115"/>
      <c r="H74" s="115"/>
      <c r="I74" s="115"/>
      <c r="J74" s="115"/>
      <c r="K74" s="115"/>
      <c r="L74" s="115"/>
      <c r="M74" s="115"/>
      <c r="N74" s="115"/>
      <c r="O74" s="115"/>
      <c r="AA74" s="27"/>
    </row>
    <row r="75" spans="1:27" ht="15.75">
      <c r="A75" s="7"/>
      <c r="B75" s="22"/>
      <c r="C75" s="7"/>
      <c r="F75" s="30"/>
      <c r="G75" s="30"/>
      <c r="H75" s="30"/>
      <c r="I75" s="30"/>
      <c r="J75" s="30"/>
      <c r="K75" s="30"/>
      <c r="L75" s="30"/>
      <c r="M75" s="30"/>
      <c r="N75" s="30"/>
      <c r="O75" s="30"/>
      <c r="P75" s="30"/>
      <c r="Q75" s="30"/>
      <c r="R75" s="30"/>
      <c r="S75" s="30"/>
      <c r="T75" s="30"/>
      <c r="U75" s="30"/>
      <c r="V75" s="30"/>
      <c r="W75" s="30"/>
      <c r="X75" s="30"/>
      <c r="Y75" s="30"/>
      <c r="Z75" s="30"/>
      <c r="AA75" s="27"/>
    </row>
    <row r="76" spans="1:27" ht="15.75" customHeight="1">
      <c r="A76" s="7"/>
      <c r="B76" s="22"/>
      <c r="C76" s="7"/>
      <c r="E76" s="1325" t="s">
        <v>1636</v>
      </c>
      <c r="F76" s="1325"/>
      <c r="G76" s="1325"/>
      <c r="H76" s="1325"/>
      <c r="I76" s="1325"/>
      <c r="J76" s="1325"/>
      <c r="K76" s="1325"/>
      <c r="L76" s="1325"/>
      <c r="M76" s="30"/>
      <c r="N76" s="30"/>
      <c r="O76" s="30"/>
      <c r="P76" s="30"/>
      <c r="Q76" s="30"/>
      <c r="R76" s="30"/>
      <c r="S76" s="30"/>
      <c r="T76" s="30"/>
      <c r="U76" s="30"/>
      <c r="V76" s="30"/>
      <c r="W76" s="30"/>
      <c r="X76" s="30"/>
      <c r="Y76" s="30"/>
      <c r="Z76" s="30"/>
      <c r="AA76" s="27"/>
    </row>
    <row r="77" spans="1:27" ht="15.75">
      <c r="A77" s="7"/>
      <c r="B77" s="22"/>
      <c r="C77" s="7"/>
      <c r="E77" s="1325"/>
      <c r="F77" s="1325"/>
      <c r="G77" s="1325"/>
      <c r="H77" s="1325"/>
      <c r="I77" s="1325"/>
      <c r="J77" s="1325"/>
      <c r="K77" s="1325"/>
      <c r="L77" s="1325"/>
      <c r="M77" s="30"/>
      <c r="N77" s="30"/>
      <c r="O77" s="30"/>
      <c r="P77" s="30"/>
      <c r="Q77" s="30"/>
      <c r="R77" s="30"/>
      <c r="S77" s="30"/>
      <c r="T77" s="30"/>
      <c r="U77" s="30"/>
      <c r="V77" s="30"/>
      <c r="W77" s="30"/>
      <c r="X77" s="30"/>
      <c r="Y77" s="30"/>
      <c r="Z77" s="30"/>
      <c r="AA77" s="27"/>
    </row>
    <row r="78" spans="1:27" ht="15.75">
      <c r="A78" s="7"/>
      <c r="B78" s="22"/>
      <c r="C78" s="7"/>
      <c r="E78" s="1325"/>
      <c r="F78" s="1325"/>
      <c r="G78" s="1325"/>
      <c r="H78" s="1325"/>
      <c r="I78" s="1325"/>
      <c r="J78" s="1325"/>
      <c r="K78" s="1325"/>
      <c r="L78" s="1325"/>
      <c r="M78" s="30"/>
      <c r="N78" s="30"/>
      <c r="O78" s="30"/>
      <c r="P78" s="30"/>
      <c r="Q78" s="30"/>
      <c r="R78" s="30"/>
      <c r="S78" s="30"/>
      <c r="T78" s="30"/>
      <c r="U78" s="30"/>
      <c r="V78" s="30"/>
      <c r="W78" s="30"/>
      <c r="X78" s="30"/>
      <c r="Y78" s="30"/>
      <c r="Z78" s="30"/>
      <c r="AA78" s="27"/>
    </row>
    <row r="79" spans="1:27" ht="51" customHeight="1">
      <c r="A79" s="7"/>
      <c r="B79" s="22"/>
      <c r="C79" s="7"/>
      <c r="E79" s="1325"/>
      <c r="F79" s="1325"/>
      <c r="G79" s="1325"/>
      <c r="H79" s="1325"/>
      <c r="I79" s="1325"/>
      <c r="J79" s="1325"/>
      <c r="K79" s="1325"/>
      <c r="L79" s="1325"/>
      <c r="M79" s="30"/>
      <c r="N79" s="30"/>
      <c r="O79" s="30"/>
      <c r="P79" s="30"/>
      <c r="Q79" s="30"/>
      <c r="R79" s="30"/>
      <c r="S79" s="30"/>
      <c r="T79" s="30"/>
      <c r="U79" s="30"/>
      <c r="V79" s="30"/>
      <c r="W79" s="30"/>
      <c r="X79" s="30"/>
      <c r="Y79" s="30"/>
      <c r="Z79" s="30"/>
      <c r="AA79" s="27"/>
    </row>
    <row r="80" spans="1:27" ht="15.75">
      <c r="A80" s="7"/>
      <c r="B80" s="22"/>
      <c r="C80" s="7"/>
      <c r="E80" s="1325"/>
      <c r="F80" s="1325"/>
      <c r="G80" s="1325"/>
      <c r="H80" s="1325"/>
      <c r="I80" s="1325"/>
      <c r="J80" s="1325"/>
      <c r="K80" s="1325"/>
      <c r="L80" s="1325"/>
      <c r="M80" s="30"/>
      <c r="N80" s="30"/>
      <c r="O80" s="30"/>
      <c r="P80" s="30"/>
      <c r="Q80" s="30"/>
      <c r="R80" s="30"/>
      <c r="S80" s="30"/>
      <c r="T80" s="30"/>
      <c r="U80" s="30"/>
      <c r="V80" s="30"/>
      <c r="W80" s="30"/>
      <c r="X80" s="30"/>
      <c r="Y80" s="30"/>
      <c r="Z80" s="30"/>
      <c r="AA80" s="27"/>
    </row>
    <row r="81" spans="1:27" ht="15.75">
      <c r="A81" s="7"/>
      <c r="B81" s="22"/>
      <c r="C81" s="7"/>
      <c r="E81" s="1071" t="s">
        <v>1640</v>
      </c>
      <c r="F81" s="1071"/>
      <c r="G81" s="1071"/>
      <c r="H81" s="1071"/>
      <c r="I81" s="1071"/>
      <c r="J81" s="1071"/>
      <c r="K81" s="1071"/>
      <c r="L81" s="1071"/>
      <c r="M81" s="30"/>
      <c r="N81" s="30"/>
      <c r="O81" s="30"/>
      <c r="P81" s="30"/>
      <c r="Q81" s="30"/>
      <c r="R81" s="30"/>
      <c r="S81" s="30"/>
      <c r="T81" s="30"/>
      <c r="U81" s="30"/>
      <c r="V81" s="30"/>
      <c r="W81" s="30"/>
      <c r="X81" s="30"/>
      <c r="Y81" s="30"/>
      <c r="Z81" s="30"/>
      <c r="AA81" s="27"/>
    </row>
    <row r="82" spans="1:27" ht="15.75">
      <c r="A82" s="7"/>
      <c r="B82" s="22"/>
      <c r="C82" s="7"/>
      <c r="E82" s="1071" t="s">
        <v>1639</v>
      </c>
      <c r="F82" s="1071"/>
      <c r="G82" s="1071"/>
      <c r="H82" s="1071"/>
      <c r="I82" s="1071"/>
      <c r="J82" s="1071"/>
      <c r="K82" s="1071"/>
      <c r="L82" s="1071"/>
      <c r="M82" s="30"/>
      <c r="N82" s="30"/>
      <c r="O82" s="30"/>
      <c r="P82" s="30"/>
      <c r="Q82" s="30"/>
      <c r="R82" s="30"/>
      <c r="S82" s="30"/>
      <c r="T82" s="30"/>
      <c r="U82" s="30"/>
      <c r="V82" s="30"/>
      <c r="W82" s="30"/>
      <c r="X82" s="30"/>
      <c r="Y82" s="30"/>
      <c r="Z82" s="30"/>
      <c r="AA82" s="27"/>
    </row>
    <row r="83" spans="1:27" ht="15.75">
      <c r="A83" s="7"/>
      <c r="B83" s="22"/>
      <c r="C83" s="7"/>
      <c r="E83" s="1071"/>
      <c r="F83" s="1071"/>
      <c r="G83" s="1071"/>
      <c r="H83" s="1071"/>
      <c r="I83" s="1071"/>
      <c r="J83" s="1071"/>
      <c r="K83" s="1071"/>
      <c r="L83" s="1071"/>
      <c r="M83" s="30"/>
      <c r="N83" s="30"/>
      <c r="O83" s="30"/>
      <c r="P83" s="30"/>
      <c r="Q83" s="30"/>
      <c r="R83" s="30"/>
      <c r="S83" s="30"/>
      <c r="T83" s="30"/>
      <c r="U83" s="30"/>
      <c r="V83" s="30"/>
      <c r="W83" s="30"/>
      <c r="X83" s="30"/>
      <c r="Y83" s="30"/>
      <c r="Z83" s="30"/>
      <c r="AA83" s="27"/>
    </row>
    <row r="84" spans="1:27" ht="15.75">
      <c r="A84" s="7"/>
      <c r="B84" s="22"/>
      <c r="C84" s="7"/>
      <c r="F84" s="30"/>
      <c r="G84" s="30"/>
      <c r="H84" s="30"/>
      <c r="I84" s="30"/>
      <c r="J84" s="30"/>
      <c r="K84" s="30"/>
      <c r="L84" s="30"/>
      <c r="M84" s="30"/>
      <c r="N84" s="30"/>
      <c r="O84" s="30"/>
      <c r="P84" s="30"/>
      <c r="Q84" s="30"/>
      <c r="R84" s="30"/>
      <c r="S84" s="30"/>
      <c r="T84" s="30"/>
      <c r="U84" s="30"/>
      <c r="V84" s="30"/>
      <c r="W84" s="30"/>
      <c r="X84" s="30"/>
      <c r="Y84" s="30"/>
      <c r="Z84" s="30"/>
      <c r="AA84" s="27"/>
    </row>
    <row r="85" spans="1:27" ht="19.5" customHeight="1">
      <c r="A85" s="186"/>
      <c r="B85" s="4"/>
      <c r="C85" s="186"/>
      <c r="D85" s="127"/>
      <c r="E85" s="1322" t="s">
        <v>512</v>
      </c>
      <c r="F85" s="1323"/>
      <c r="G85" s="1323"/>
      <c r="H85" s="1323"/>
      <c r="I85" s="1323"/>
      <c r="J85" s="1323"/>
      <c r="K85" s="1323"/>
      <c r="L85" s="1323"/>
      <c r="M85" s="1154" t="s">
        <v>513</v>
      </c>
      <c r="N85" s="1108"/>
      <c r="O85" s="1108"/>
      <c r="P85" s="1108"/>
      <c r="Q85" s="1108"/>
      <c r="R85" s="1108"/>
      <c r="S85" s="1316" t="s">
        <v>514</v>
      </c>
      <c r="T85" s="1317"/>
      <c r="U85" s="1317"/>
      <c r="V85" s="1317"/>
      <c r="W85" s="1317"/>
      <c r="X85" s="1317"/>
      <c r="Y85" s="1318"/>
      <c r="Z85" s="127"/>
      <c r="AA85" s="25"/>
    </row>
    <row r="86" spans="1:27" ht="63.75">
      <c r="A86" s="186"/>
      <c r="B86" s="4"/>
      <c r="C86" s="186"/>
      <c r="D86" s="127"/>
      <c r="E86" s="998" t="s">
        <v>515</v>
      </c>
      <c r="F86" s="173" t="s">
        <v>516</v>
      </c>
      <c r="G86" s="173" t="s">
        <v>517</v>
      </c>
      <c r="H86" s="173" t="s">
        <v>518</v>
      </c>
      <c r="I86" s="173" t="s">
        <v>519</v>
      </c>
      <c r="J86" s="173" t="s">
        <v>520</v>
      </c>
      <c r="K86" s="173" t="s">
        <v>521</v>
      </c>
      <c r="L86" s="173" t="s">
        <v>522</v>
      </c>
      <c r="M86" s="173" t="s">
        <v>523</v>
      </c>
      <c r="N86" s="173" t="s">
        <v>524</v>
      </c>
      <c r="O86" s="173" t="s">
        <v>525</v>
      </c>
      <c r="P86" s="173" t="s">
        <v>526</v>
      </c>
      <c r="Q86" s="173" t="s">
        <v>527</v>
      </c>
      <c r="R86" s="173" t="s">
        <v>528</v>
      </c>
      <c r="S86" s="173" t="s">
        <v>529</v>
      </c>
      <c r="T86" s="173" t="s">
        <v>530</v>
      </c>
      <c r="U86" s="173" t="s">
        <v>531</v>
      </c>
      <c r="V86" s="173" t="s">
        <v>532</v>
      </c>
      <c r="W86" s="173" t="s">
        <v>533</v>
      </c>
      <c r="X86" s="173" t="s">
        <v>534</v>
      </c>
      <c r="Y86" s="173" t="s">
        <v>535</v>
      </c>
      <c r="Z86" s="127"/>
      <c r="AA86" s="25"/>
    </row>
    <row r="87" spans="1:27" ht="12.75">
      <c r="A87" s="7"/>
      <c r="B87" s="4"/>
      <c r="C87" s="7"/>
      <c r="E87" s="187" t="s">
        <v>536</v>
      </c>
      <c r="F87" s="188">
        <v>71</v>
      </c>
      <c r="G87" s="188" t="s">
        <v>537</v>
      </c>
      <c r="H87" s="188" t="s">
        <v>538</v>
      </c>
      <c r="I87" s="188" t="s">
        <v>539</v>
      </c>
      <c r="J87" s="189"/>
      <c r="K87" s="189"/>
      <c r="L87" s="190" t="s">
        <v>539</v>
      </c>
      <c r="M87" s="188" t="s">
        <v>539</v>
      </c>
      <c r="N87" s="188" t="s">
        <v>539</v>
      </c>
      <c r="O87" s="188" t="s">
        <v>539</v>
      </c>
      <c r="P87" s="188" t="s">
        <v>539</v>
      </c>
      <c r="Q87" s="188"/>
      <c r="R87" s="190"/>
      <c r="S87" s="188" t="s">
        <v>539</v>
      </c>
      <c r="T87" s="188" t="s">
        <v>539</v>
      </c>
      <c r="U87" s="188" t="s">
        <v>539</v>
      </c>
      <c r="V87" s="188" t="s">
        <v>539</v>
      </c>
      <c r="W87" s="188"/>
      <c r="X87" s="188"/>
      <c r="Y87" s="191"/>
      <c r="Z87" s="192"/>
      <c r="AA87" s="27"/>
    </row>
    <row r="88" spans="1:27" ht="12.75">
      <c r="A88" s="7"/>
      <c r="B88" s="4"/>
      <c r="C88" s="7"/>
      <c r="E88" s="193" t="s">
        <v>540</v>
      </c>
      <c r="F88" s="194">
        <v>83</v>
      </c>
      <c r="G88" s="194" t="s">
        <v>537</v>
      </c>
      <c r="H88" s="194" t="s">
        <v>538</v>
      </c>
      <c r="I88" s="194" t="s">
        <v>539</v>
      </c>
      <c r="J88" s="195"/>
      <c r="K88" s="195"/>
      <c r="L88" s="196" t="s">
        <v>539</v>
      </c>
      <c r="M88" s="194" t="s">
        <v>539</v>
      </c>
      <c r="N88" s="194"/>
      <c r="O88" s="194"/>
      <c r="P88" s="194" t="s">
        <v>539</v>
      </c>
      <c r="Q88" s="194"/>
      <c r="R88" s="196" t="s">
        <v>539</v>
      </c>
      <c r="S88" s="194" t="s">
        <v>539</v>
      </c>
      <c r="T88" s="194" t="s">
        <v>539</v>
      </c>
      <c r="U88" s="194" t="s">
        <v>539</v>
      </c>
      <c r="V88" s="194"/>
      <c r="W88" s="194" t="s">
        <v>539</v>
      </c>
      <c r="X88" s="194" t="s">
        <v>539</v>
      </c>
      <c r="Y88" s="194"/>
      <c r="Z88" s="192"/>
      <c r="AA88" s="27"/>
    </row>
    <row r="89" spans="1:27" ht="12.75">
      <c r="A89" s="7"/>
      <c r="B89" s="4"/>
      <c r="C89" s="7"/>
      <c r="E89" s="187" t="s">
        <v>541</v>
      </c>
      <c r="F89" s="188">
        <v>74</v>
      </c>
      <c r="G89" s="188" t="s">
        <v>537</v>
      </c>
      <c r="H89" s="188" t="s">
        <v>538</v>
      </c>
      <c r="I89" s="188" t="s">
        <v>539</v>
      </c>
      <c r="J89" s="189"/>
      <c r="K89" s="189"/>
      <c r="L89" s="190" t="s">
        <v>539</v>
      </c>
      <c r="M89" s="188" t="s">
        <v>539</v>
      </c>
      <c r="N89" s="188"/>
      <c r="O89" s="188"/>
      <c r="P89" s="188" t="s">
        <v>539</v>
      </c>
      <c r="Q89" s="188"/>
      <c r="R89" s="190" t="s">
        <v>539</v>
      </c>
      <c r="S89" s="188" t="s">
        <v>539</v>
      </c>
      <c r="T89" s="188" t="s">
        <v>539</v>
      </c>
      <c r="U89" s="188" t="s">
        <v>539</v>
      </c>
      <c r="V89" s="188" t="s">
        <v>539</v>
      </c>
      <c r="W89" s="188" t="s">
        <v>539</v>
      </c>
      <c r="X89" s="188" t="s">
        <v>539</v>
      </c>
      <c r="Y89" s="191" t="s">
        <v>539</v>
      </c>
      <c r="Z89" s="192"/>
      <c r="AA89" s="27"/>
    </row>
    <row r="90" spans="1:27">
      <c r="A90" s="7"/>
      <c r="B90" s="20"/>
      <c r="C90" s="7"/>
      <c r="E90" s="193" t="s">
        <v>542</v>
      </c>
      <c r="F90" s="194">
        <v>76</v>
      </c>
      <c r="G90" s="194" t="s">
        <v>537</v>
      </c>
      <c r="H90" s="194" t="s">
        <v>538</v>
      </c>
      <c r="I90" s="194" t="s">
        <v>539</v>
      </c>
      <c r="J90" s="195"/>
      <c r="K90" s="195"/>
      <c r="L90" s="196" t="s">
        <v>539</v>
      </c>
      <c r="M90" s="194" t="s">
        <v>539</v>
      </c>
      <c r="N90" s="194"/>
      <c r="O90" s="194"/>
      <c r="P90" s="194" t="s">
        <v>539</v>
      </c>
      <c r="Q90" s="194"/>
      <c r="R90" s="196" t="s">
        <v>539</v>
      </c>
      <c r="S90" s="194" t="s">
        <v>539</v>
      </c>
      <c r="T90" s="194" t="s">
        <v>539</v>
      </c>
      <c r="U90" s="194" t="s">
        <v>539</v>
      </c>
      <c r="V90" s="194"/>
      <c r="W90" s="194" t="s">
        <v>539</v>
      </c>
      <c r="X90" s="194" t="s">
        <v>539</v>
      </c>
      <c r="Y90" s="194"/>
      <c r="Z90" s="192"/>
      <c r="AA90" s="27"/>
    </row>
    <row r="91" spans="1:27" ht="15.75">
      <c r="A91" s="7"/>
      <c r="B91" s="22"/>
      <c r="C91" s="7"/>
      <c r="E91" s="187" t="s">
        <v>543</v>
      </c>
      <c r="F91" s="188">
        <v>64</v>
      </c>
      <c r="G91" s="188" t="s">
        <v>537</v>
      </c>
      <c r="H91" s="188" t="s">
        <v>538</v>
      </c>
      <c r="I91" s="188" t="s">
        <v>539</v>
      </c>
      <c r="J91" s="188" t="s">
        <v>539</v>
      </c>
      <c r="K91" s="189"/>
      <c r="L91" s="197"/>
      <c r="M91" s="188"/>
      <c r="N91" s="188" t="s">
        <v>539</v>
      </c>
      <c r="O91" s="188" t="s">
        <v>539</v>
      </c>
      <c r="P91" s="188"/>
      <c r="Q91" s="188"/>
      <c r="R91" s="190"/>
      <c r="S91" s="188" t="s">
        <v>539</v>
      </c>
      <c r="T91" s="188"/>
      <c r="U91" s="188" t="s">
        <v>539</v>
      </c>
      <c r="V91" s="188" t="s">
        <v>539</v>
      </c>
      <c r="W91" s="188" t="s">
        <v>539</v>
      </c>
      <c r="X91" s="188" t="s">
        <v>539</v>
      </c>
      <c r="Y91" s="191" t="s">
        <v>539</v>
      </c>
      <c r="Z91" s="192"/>
      <c r="AA91" s="27"/>
    </row>
    <row r="92" spans="1:27" ht="12.75">
      <c r="A92" s="7"/>
      <c r="B92" s="4"/>
      <c r="C92" s="7"/>
      <c r="E92" s="193" t="s">
        <v>544</v>
      </c>
      <c r="F92" s="194">
        <v>76</v>
      </c>
      <c r="G92" s="194" t="s">
        <v>537</v>
      </c>
      <c r="H92" s="194" t="s">
        <v>538</v>
      </c>
      <c r="I92" s="194" t="s">
        <v>539</v>
      </c>
      <c r="J92" s="195" t="s">
        <v>539</v>
      </c>
      <c r="K92" s="195"/>
      <c r="L92" s="196" t="s">
        <v>539</v>
      </c>
      <c r="M92" s="194"/>
      <c r="N92" s="194"/>
      <c r="O92" s="194"/>
      <c r="P92" s="194"/>
      <c r="Q92" s="194" t="s">
        <v>539</v>
      </c>
      <c r="R92" s="196"/>
      <c r="S92" s="194" t="s">
        <v>539</v>
      </c>
      <c r="T92" s="194" t="s">
        <v>539</v>
      </c>
      <c r="U92" s="194" t="s">
        <v>539</v>
      </c>
      <c r="V92" s="194" t="s">
        <v>539</v>
      </c>
      <c r="W92" s="194"/>
      <c r="X92" s="194"/>
      <c r="Y92" s="194" t="s">
        <v>539</v>
      </c>
      <c r="Z92" s="192"/>
      <c r="AA92" s="27"/>
    </row>
    <row r="93" spans="1:27" ht="12.75">
      <c r="A93" s="7"/>
      <c r="B93" s="4"/>
      <c r="C93" s="7"/>
      <c r="E93" s="187" t="s">
        <v>545</v>
      </c>
      <c r="F93" s="188">
        <v>59</v>
      </c>
      <c r="G93" s="188" t="s">
        <v>537</v>
      </c>
      <c r="H93" s="188" t="s">
        <v>538</v>
      </c>
      <c r="I93" s="188" t="s">
        <v>539</v>
      </c>
      <c r="J93" s="188" t="s">
        <v>539</v>
      </c>
      <c r="K93" s="189"/>
      <c r="L93" s="190" t="s">
        <v>539</v>
      </c>
      <c r="M93" s="188"/>
      <c r="N93" s="188"/>
      <c r="O93" s="188"/>
      <c r="P93" s="188"/>
      <c r="Q93" s="188"/>
      <c r="R93" s="190" t="s">
        <v>539</v>
      </c>
      <c r="S93" s="188" t="s">
        <v>539</v>
      </c>
      <c r="T93" s="188" t="s">
        <v>539</v>
      </c>
      <c r="U93" s="188"/>
      <c r="V93" s="188" t="s">
        <v>539</v>
      </c>
      <c r="W93" s="188" t="s">
        <v>539</v>
      </c>
      <c r="X93" s="188" t="s">
        <v>539</v>
      </c>
      <c r="Y93" s="191"/>
      <c r="Z93" s="192"/>
      <c r="AA93" s="27"/>
    </row>
    <row r="94" spans="1:27" ht="12.75">
      <c r="A94" s="7"/>
      <c r="B94" s="4"/>
      <c r="C94" s="7"/>
      <c r="E94" s="193" t="s">
        <v>546</v>
      </c>
      <c r="F94" s="194">
        <v>51</v>
      </c>
      <c r="G94" s="194" t="s">
        <v>547</v>
      </c>
      <c r="H94" s="194" t="s">
        <v>548</v>
      </c>
      <c r="I94" s="194" t="s">
        <v>539</v>
      </c>
      <c r="J94" s="195" t="s">
        <v>539</v>
      </c>
      <c r="K94" s="195"/>
      <c r="L94" s="196" t="s">
        <v>539</v>
      </c>
      <c r="M94" s="194" t="s">
        <v>539</v>
      </c>
      <c r="N94" s="194"/>
      <c r="O94" s="194"/>
      <c r="P94" s="194"/>
      <c r="Q94" s="194"/>
      <c r="R94" s="196" t="s">
        <v>539</v>
      </c>
      <c r="S94" s="194" t="s">
        <v>539</v>
      </c>
      <c r="T94" s="194" t="s">
        <v>539</v>
      </c>
      <c r="U94" s="194" t="s">
        <v>539</v>
      </c>
      <c r="V94" s="194" t="s">
        <v>539</v>
      </c>
      <c r="W94" s="194" t="s">
        <v>539</v>
      </c>
      <c r="X94" s="194" t="s">
        <v>539</v>
      </c>
      <c r="Y94" s="194" t="s">
        <v>539</v>
      </c>
      <c r="Z94" s="192"/>
      <c r="AA94" s="27"/>
    </row>
    <row r="95" spans="1:27" ht="12.75">
      <c r="A95" s="7"/>
      <c r="B95" s="4"/>
      <c r="C95" s="7"/>
      <c r="E95" s="187" t="s">
        <v>549</v>
      </c>
      <c r="F95" s="188">
        <v>58</v>
      </c>
      <c r="G95" s="188" t="s">
        <v>537</v>
      </c>
      <c r="H95" s="188" t="s">
        <v>538</v>
      </c>
      <c r="I95" s="189"/>
      <c r="J95" s="189"/>
      <c r="K95" s="189"/>
      <c r="L95" s="190" t="s">
        <v>539</v>
      </c>
      <c r="M95" s="188"/>
      <c r="N95" s="188"/>
      <c r="O95" s="188" t="s">
        <v>539</v>
      </c>
      <c r="P95" s="188"/>
      <c r="Q95" s="188"/>
      <c r="R95" s="190"/>
      <c r="S95" s="188" t="s">
        <v>539</v>
      </c>
      <c r="T95" s="188" t="s">
        <v>539</v>
      </c>
      <c r="U95" s="188"/>
      <c r="V95" s="188" t="s">
        <v>539</v>
      </c>
      <c r="W95" s="188" t="s">
        <v>539</v>
      </c>
      <c r="X95" s="188" t="s">
        <v>539</v>
      </c>
      <c r="Y95" s="191"/>
      <c r="Z95" s="192"/>
      <c r="AA95" s="27"/>
    </row>
    <row r="96" spans="1:27" ht="12.75">
      <c r="A96" s="7"/>
      <c r="B96" s="64"/>
      <c r="C96" s="7"/>
      <c r="E96" s="1319" t="s">
        <v>1637</v>
      </c>
      <c r="F96" s="1319"/>
      <c r="G96" s="1319"/>
      <c r="H96" s="1319"/>
      <c r="I96" s="1319"/>
      <c r="J96" s="1319"/>
      <c r="K96" s="1319"/>
      <c r="L96" s="1319"/>
      <c r="M96" s="1319"/>
      <c r="N96" s="1319"/>
      <c r="O96" s="1319"/>
      <c r="P96" s="1319"/>
      <c r="Q96" s="1319"/>
      <c r="R96" s="1319"/>
      <c r="S96" s="1319"/>
      <c r="T96" s="1319"/>
      <c r="U96" s="1319"/>
      <c r="V96" s="1319"/>
      <c r="W96" s="1319"/>
      <c r="X96" s="1319"/>
      <c r="Y96" s="1319"/>
      <c r="Z96" s="28"/>
      <c r="AA96" s="27"/>
    </row>
    <row r="97" spans="1:27" ht="12.75">
      <c r="A97" s="7"/>
      <c r="B97" s="64"/>
      <c r="C97" s="7"/>
      <c r="E97" s="964"/>
      <c r="Z97" s="28"/>
      <c r="AA97" s="27"/>
    </row>
    <row r="98" spans="1:27" ht="12.75">
      <c r="A98" s="7"/>
      <c r="B98" s="4"/>
      <c r="C98" s="7"/>
      <c r="E98" s="1320"/>
      <c r="F98" s="1108"/>
      <c r="G98" s="1108"/>
      <c r="H98" s="1108"/>
      <c r="I98" s="1108"/>
      <c r="J98" s="1108"/>
      <c r="K98" s="1108"/>
      <c r="L98" s="1108"/>
      <c r="M98" s="1108"/>
      <c r="N98" s="1108"/>
      <c r="O98" s="1108"/>
      <c r="P98" s="1108"/>
      <c r="Q98" s="1108"/>
      <c r="R98" s="1108"/>
      <c r="S98" s="1108"/>
      <c r="T98" s="1108"/>
      <c r="U98" s="1108"/>
      <c r="V98" s="1108"/>
      <c r="W98" s="1108"/>
      <c r="X98" s="1108"/>
      <c r="Y98" s="1108"/>
      <c r="Z98" s="28"/>
      <c r="AA98" s="27"/>
    </row>
    <row r="99" spans="1:27">
      <c r="A99" s="7"/>
      <c r="B99" s="20"/>
      <c r="C99" s="7"/>
      <c r="E99" s="198"/>
      <c r="F99" s="170"/>
      <c r="G99" s="170"/>
      <c r="H99" s="170"/>
      <c r="I99" s="170"/>
      <c r="J99" s="170"/>
      <c r="K99" s="170"/>
      <c r="L99" s="170"/>
      <c r="M99" s="170"/>
      <c r="N99" s="170"/>
      <c r="O99" s="170"/>
      <c r="P99" s="30"/>
      <c r="Q99" s="30"/>
      <c r="R99" s="30"/>
      <c r="S99" s="30"/>
      <c r="T99" s="30"/>
      <c r="U99" s="30"/>
      <c r="V99" s="30"/>
      <c r="W99" s="30"/>
      <c r="X99" s="30"/>
      <c r="Y99" s="30"/>
      <c r="Z99" s="30"/>
      <c r="AA99" s="27"/>
    </row>
    <row r="100" spans="1:27" ht="15.75">
      <c r="A100" s="7"/>
      <c r="B100" s="22"/>
      <c r="C100" s="7"/>
      <c r="E100" s="1218" t="s">
        <v>550</v>
      </c>
      <c r="F100" s="1108"/>
      <c r="G100" s="1108"/>
      <c r="H100" s="1108"/>
      <c r="I100" s="1108"/>
      <c r="J100" s="1108"/>
      <c r="K100" s="1108"/>
      <c r="L100" s="1108"/>
      <c r="M100" s="1108"/>
      <c r="N100" s="1108"/>
      <c r="O100" s="1108"/>
      <c r="P100" s="30"/>
      <c r="Q100" s="30"/>
      <c r="R100" s="30"/>
      <c r="S100" s="30"/>
      <c r="T100" s="30"/>
      <c r="U100" s="30"/>
      <c r="V100" s="30"/>
      <c r="W100" s="30"/>
      <c r="X100" s="30"/>
      <c r="Y100" s="30"/>
      <c r="Z100" s="30"/>
      <c r="AA100" s="27"/>
    </row>
    <row r="101" spans="1:27" ht="14.25">
      <c r="A101" s="7"/>
      <c r="B101" s="4"/>
      <c r="C101" s="7"/>
      <c r="E101" s="198"/>
      <c r="F101" s="170"/>
      <c r="G101" s="170"/>
      <c r="H101" s="170"/>
      <c r="I101" s="170"/>
      <c r="J101" s="170"/>
      <c r="K101" s="170"/>
      <c r="L101" s="170"/>
      <c r="M101" s="170"/>
      <c r="N101" s="170"/>
      <c r="O101" s="170"/>
      <c r="P101" s="30"/>
      <c r="Q101" s="30"/>
      <c r="R101" s="30"/>
      <c r="S101" s="30"/>
      <c r="T101" s="30"/>
      <c r="U101" s="30"/>
      <c r="V101" s="30"/>
      <c r="W101" s="30"/>
      <c r="X101" s="30"/>
      <c r="Y101" s="30"/>
      <c r="Z101" s="30"/>
      <c r="AA101" s="27"/>
    </row>
    <row r="102" spans="1:27" ht="14.25">
      <c r="A102" s="7"/>
      <c r="B102" s="4"/>
      <c r="C102" s="7"/>
      <c r="E102" s="1282" t="s">
        <v>551</v>
      </c>
      <c r="F102" s="1108"/>
      <c r="G102" s="1108"/>
      <c r="H102" s="1108"/>
      <c r="I102" s="1108"/>
      <c r="J102" s="1108"/>
      <c r="K102" s="1108"/>
      <c r="L102" s="1108"/>
      <c r="M102" s="170"/>
      <c r="N102" s="170"/>
      <c r="O102" s="170"/>
      <c r="P102" s="30"/>
      <c r="Q102" s="30"/>
      <c r="R102" s="30"/>
      <c r="S102" s="30"/>
      <c r="T102" s="30"/>
      <c r="U102" s="30"/>
      <c r="V102" s="30"/>
      <c r="W102" s="30"/>
      <c r="X102" s="30"/>
      <c r="Y102" s="30"/>
      <c r="Z102" s="30"/>
      <c r="AA102" s="27"/>
    </row>
    <row r="103" spans="1:27" ht="14.25">
      <c r="A103" s="7"/>
      <c r="B103" s="4"/>
      <c r="C103" s="7"/>
      <c r="E103" s="1108"/>
      <c r="F103" s="1108"/>
      <c r="G103" s="1108"/>
      <c r="H103" s="1108"/>
      <c r="I103" s="1108"/>
      <c r="J103" s="1108"/>
      <c r="K103" s="1108"/>
      <c r="L103" s="1108"/>
      <c r="M103" s="170"/>
      <c r="N103" s="170"/>
      <c r="O103" s="170"/>
      <c r="P103" s="30"/>
      <c r="Q103" s="30"/>
      <c r="R103" s="30"/>
      <c r="S103" s="30"/>
      <c r="T103" s="30"/>
      <c r="U103" s="30"/>
      <c r="V103" s="30"/>
      <c r="W103" s="30"/>
      <c r="X103" s="30"/>
      <c r="Y103" s="30"/>
      <c r="Z103" s="30"/>
      <c r="AA103" s="27"/>
    </row>
    <row r="104" spans="1:27" ht="14.25">
      <c r="A104" s="7"/>
      <c r="B104" s="4"/>
      <c r="C104" s="7"/>
      <c r="E104" s="1108"/>
      <c r="F104" s="1108"/>
      <c r="G104" s="1108"/>
      <c r="H104" s="1108"/>
      <c r="I104" s="1108"/>
      <c r="J104" s="1108"/>
      <c r="K104" s="1108"/>
      <c r="L104" s="1108"/>
      <c r="M104" s="170"/>
      <c r="N104" s="170"/>
      <c r="O104" s="170"/>
      <c r="P104" s="30"/>
      <c r="Q104" s="30"/>
      <c r="R104" s="30"/>
      <c r="S104" s="30"/>
      <c r="T104" s="30"/>
      <c r="U104" s="30"/>
      <c r="V104" s="30"/>
      <c r="W104" s="30"/>
      <c r="X104" s="30"/>
      <c r="Y104" s="30"/>
      <c r="Z104" s="30"/>
      <c r="AA104" s="27"/>
    </row>
    <row r="105" spans="1:27" ht="14.25" customHeight="1">
      <c r="A105" s="7"/>
      <c r="B105" s="4"/>
      <c r="C105" s="7"/>
      <c r="E105" s="1108"/>
      <c r="F105" s="1108"/>
      <c r="G105" s="1108"/>
      <c r="H105" s="1108"/>
      <c r="I105" s="1108"/>
      <c r="J105" s="1108"/>
      <c r="K105" s="1108"/>
      <c r="L105" s="1108"/>
      <c r="M105" s="170"/>
      <c r="N105" s="170"/>
      <c r="O105" s="170"/>
      <c r="P105" s="30"/>
      <c r="Q105" s="30"/>
      <c r="R105" s="30"/>
      <c r="S105" s="30"/>
      <c r="T105" s="30"/>
      <c r="U105" s="30"/>
      <c r="V105" s="30"/>
      <c r="W105" s="30"/>
      <c r="X105" s="30"/>
      <c r="Y105" s="30"/>
      <c r="Z105" s="30"/>
      <c r="AA105" s="27"/>
    </row>
    <row r="106" spans="1:27" ht="14.25">
      <c r="A106" s="7"/>
      <c r="B106" s="4"/>
      <c r="C106" s="7"/>
      <c r="E106" s="1108"/>
      <c r="F106" s="1108"/>
      <c r="G106" s="1108"/>
      <c r="H106" s="1108"/>
      <c r="I106" s="1108"/>
      <c r="J106" s="1108"/>
      <c r="K106" s="1108"/>
      <c r="L106" s="1108"/>
      <c r="M106" s="170"/>
      <c r="N106" s="170"/>
      <c r="O106" s="170"/>
      <c r="P106" s="30"/>
      <c r="Q106" s="30"/>
      <c r="R106" s="30"/>
      <c r="S106" s="30"/>
      <c r="T106" s="30"/>
      <c r="U106" s="30"/>
      <c r="V106" s="30"/>
      <c r="W106" s="30"/>
      <c r="X106" s="30"/>
      <c r="Y106" s="30"/>
      <c r="Z106" s="30"/>
      <c r="AA106" s="27"/>
    </row>
    <row r="107" spans="1:27">
      <c r="A107" s="7"/>
      <c r="B107" s="20"/>
      <c r="C107" s="7"/>
      <c r="E107" s="1108"/>
      <c r="F107" s="1108"/>
      <c r="G107" s="1108"/>
      <c r="H107" s="1108"/>
      <c r="I107" s="1108"/>
      <c r="J107" s="1108"/>
      <c r="K107" s="1108"/>
      <c r="L107" s="1108"/>
      <c r="M107" s="170"/>
      <c r="N107" s="170"/>
      <c r="O107" s="170"/>
      <c r="P107" s="30"/>
      <c r="Q107" s="30"/>
      <c r="R107" s="30"/>
      <c r="S107" s="30"/>
      <c r="T107" s="30"/>
      <c r="U107" s="30"/>
      <c r="V107" s="30"/>
      <c r="W107" s="30"/>
      <c r="X107" s="30"/>
      <c r="Y107" s="30"/>
      <c r="Z107" s="30"/>
      <c r="AA107" s="27"/>
    </row>
    <row r="108" spans="1:27" ht="15.75">
      <c r="A108" s="7"/>
      <c r="B108" s="22"/>
      <c r="C108" s="7"/>
      <c r="E108" s="1108"/>
      <c r="F108" s="1108"/>
      <c r="G108" s="1108"/>
      <c r="H108" s="1108"/>
      <c r="I108" s="1108"/>
      <c r="J108" s="1108"/>
      <c r="K108" s="1108"/>
      <c r="L108" s="1108"/>
      <c r="M108" s="170"/>
      <c r="N108" s="170"/>
      <c r="O108" s="170"/>
      <c r="P108" s="30"/>
      <c r="Q108" s="30"/>
      <c r="R108" s="30"/>
      <c r="S108" s="30"/>
      <c r="T108" s="30"/>
      <c r="U108" s="30"/>
      <c r="V108" s="30"/>
      <c r="W108" s="30"/>
      <c r="X108" s="30"/>
      <c r="Y108" s="30"/>
      <c r="Z108" s="30"/>
      <c r="AA108" s="27"/>
    </row>
    <row r="109" spans="1:27" ht="14.25">
      <c r="A109" s="7"/>
      <c r="B109" s="4"/>
      <c r="C109" s="7"/>
      <c r="E109" s="1108"/>
      <c r="F109" s="1108"/>
      <c r="G109" s="1108"/>
      <c r="H109" s="1108"/>
      <c r="I109" s="1108"/>
      <c r="J109" s="1108"/>
      <c r="K109" s="1108"/>
      <c r="L109" s="1108"/>
      <c r="M109" s="170"/>
      <c r="N109" s="170"/>
      <c r="O109" s="170"/>
      <c r="P109" s="30"/>
      <c r="Q109" s="30"/>
      <c r="R109" s="30"/>
      <c r="S109" s="30"/>
      <c r="T109" s="30"/>
      <c r="U109" s="30"/>
      <c r="V109" s="30"/>
      <c r="W109" s="30"/>
      <c r="X109" s="30"/>
      <c r="Y109" s="30"/>
      <c r="Z109" s="30"/>
      <c r="AA109" s="27"/>
    </row>
    <row r="110" spans="1:27" ht="43.15" customHeight="1">
      <c r="A110" s="7"/>
      <c r="B110" s="18"/>
      <c r="C110" s="7"/>
      <c r="E110" s="1108"/>
      <c r="F110" s="1108"/>
      <c r="G110" s="1108"/>
      <c r="H110" s="1108"/>
      <c r="I110" s="1108"/>
      <c r="J110" s="1108"/>
      <c r="K110" s="1108"/>
      <c r="L110" s="1108"/>
      <c r="M110" s="170"/>
      <c r="N110" s="170"/>
      <c r="O110" s="170"/>
      <c r="P110" s="30"/>
      <c r="Q110" s="30"/>
      <c r="R110" s="30"/>
      <c r="S110" s="30"/>
      <c r="T110" s="30"/>
      <c r="U110" s="30"/>
      <c r="V110" s="30"/>
      <c r="W110" s="30"/>
      <c r="X110" s="30"/>
      <c r="Y110" s="30"/>
      <c r="Z110" s="30"/>
      <c r="AA110" s="27"/>
    </row>
    <row r="111" spans="1:27" ht="14.25">
      <c r="A111" s="7"/>
      <c r="B111" s="4"/>
      <c r="C111" s="7"/>
      <c r="E111" s="1108"/>
      <c r="F111" s="1108"/>
      <c r="G111" s="1108"/>
      <c r="H111" s="1108"/>
      <c r="I111" s="1108"/>
      <c r="J111" s="1108"/>
      <c r="K111" s="1108"/>
      <c r="L111" s="1108"/>
      <c r="M111" s="170"/>
      <c r="N111" s="170"/>
      <c r="O111" s="170"/>
      <c r="P111" s="30"/>
      <c r="Q111" s="30"/>
      <c r="R111" s="30"/>
      <c r="S111" s="30"/>
      <c r="T111" s="30"/>
      <c r="U111" s="30"/>
      <c r="V111" s="30"/>
      <c r="W111" s="30"/>
      <c r="X111" s="30"/>
      <c r="Y111" s="30"/>
      <c r="Z111" s="30"/>
      <c r="AA111" s="27"/>
    </row>
    <row r="112" spans="1:27" ht="15.75">
      <c r="A112" s="7"/>
      <c r="B112" s="19"/>
      <c r="C112" s="7"/>
      <c r="E112" s="1108"/>
      <c r="F112" s="1108"/>
      <c r="G112" s="1108"/>
      <c r="H112" s="1108"/>
      <c r="I112" s="1108"/>
      <c r="J112" s="1108"/>
      <c r="K112" s="1108"/>
      <c r="L112" s="1108"/>
      <c r="M112" s="170"/>
      <c r="N112" s="170"/>
      <c r="O112" s="170"/>
      <c r="P112" s="30"/>
      <c r="Q112" s="30"/>
      <c r="R112" s="30"/>
      <c r="S112" s="30"/>
      <c r="T112" s="30"/>
      <c r="U112" s="30"/>
      <c r="V112" s="30"/>
      <c r="W112" s="30"/>
      <c r="X112" s="30"/>
      <c r="Y112" s="30"/>
      <c r="Z112" s="30"/>
      <c r="AA112" s="27"/>
    </row>
    <row r="113" spans="1:27" ht="14.25">
      <c r="A113" s="7"/>
      <c r="B113" s="4"/>
      <c r="C113" s="7"/>
      <c r="E113" s="1108"/>
      <c r="F113" s="1108"/>
      <c r="G113" s="1108"/>
      <c r="H113" s="1108"/>
      <c r="I113" s="1108"/>
      <c r="J113" s="1108"/>
      <c r="K113" s="1108"/>
      <c r="L113" s="1108"/>
      <c r="M113" s="170"/>
      <c r="N113" s="170"/>
      <c r="O113" s="170"/>
      <c r="P113" s="30"/>
      <c r="Q113" s="30"/>
      <c r="R113" s="30"/>
      <c r="S113" s="30"/>
      <c r="T113" s="30"/>
      <c r="U113" s="30"/>
      <c r="V113" s="30"/>
      <c r="W113" s="30"/>
      <c r="X113" s="30"/>
      <c r="Y113" s="30"/>
      <c r="Z113" s="30"/>
      <c r="AA113" s="27"/>
    </row>
    <row r="114" spans="1:27">
      <c r="A114" s="7"/>
      <c r="B114" s="20"/>
      <c r="C114" s="7"/>
      <c r="E114" s="198"/>
      <c r="F114" s="170"/>
      <c r="G114" s="170"/>
      <c r="H114" s="170"/>
      <c r="I114" s="170"/>
      <c r="J114" s="170"/>
      <c r="K114" s="170"/>
      <c r="L114" s="170"/>
      <c r="M114" s="170"/>
      <c r="N114" s="170"/>
      <c r="O114" s="170"/>
      <c r="P114" s="30"/>
      <c r="Q114" s="30"/>
      <c r="R114" s="30"/>
      <c r="S114" s="30"/>
      <c r="T114" s="30"/>
      <c r="U114" s="30"/>
      <c r="V114" s="30"/>
      <c r="W114" s="30"/>
      <c r="X114" s="30"/>
      <c r="Y114" s="30"/>
      <c r="Z114" s="30"/>
      <c r="AA114" s="27"/>
    </row>
    <row r="115" spans="1:27" ht="15.75">
      <c r="A115" s="7"/>
      <c r="B115" s="22"/>
      <c r="C115" s="7"/>
      <c r="E115" s="1258" t="s">
        <v>552</v>
      </c>
      <c r="F115" s="1108"/>
      <c r="G115" s="1108"/>
      <c r="H115" s="115"/>
      <c r="I115" s="115"/>
      <c r="J115" s="115"/>
      <c r="K115" s="115"/>
      <c r="L115" s="170"/>
      <c r="M115" s="170"/>
      <c r="N115" s="170"/>
      <c r="O115" s="170"/>
      <c r="P115" s="30"/>
      <c r="Q115" s="30"/>
      <c r="R115" s="30"/>
      <c r="S115" s="30"/>
      <c r="T115" s="30"/>
      <c r="U115" s="30"/>
      <c r="V115" s="30"/>
      <c r="W115" s="30"/>
      <c r="X115" s="30"/>
      <c r="Y115" s="30"/>
      <c r="Z115" s="30"/>
      <c r="AA115" s="27"/>
    </row>
    <row r="116" spans="1:27" ht="14.25">
      <c r="A116" s="7"/>
      <c r="B116" s="4"/>
      <c r="C116" s="7"/>
      <c r="E116" s="115"/>
      <c r="F116" s="115"/>
      <c r="G116" s="115"/>
      <c r="H116" s="115"/>
      <c r="I116" s="115"/>
      <c r="J116" s="115"/>
      <c r="K116" s="115"/>
      <c r="L116" s="170"/>
      <c r="M116" s="170"/>
      <c r="N116" s="170"/>
      <c r="O116" s="170"/>
      <c r="P116" s="30"/>
      <c r="Q116" s="30"/>
      <c r="R116" s="30"/>
      <c r="S116" s="30"/>
      <c r="T116" s="30"/>
      <c r="U116" s="30"/>
      <c r="V116" s="30"/>
      <c r="W116" s="30"/>
      <c r="X116" s="30"/>
      <c r="Y116" s="30"/>
      <c r="Z116" s="30"/>
      <c r="AA116" s="27"/>
    </row>
    <row r="117" spans="1:27">
      <c r="A117" s="7"/>
      <c r="B117" s="20"/>
      <c r="C117" s="7"/>
      <c r="E117" s="1218" t="s">
        <v>553</v>
      </c>
      <c r="F117" s="1108"/>
      <c r="G117" s="1108"/>
      <c r="H117" s="1108"/>
      <c r="I117" s="1108"/>
      <c r="J117" s="1108"/>
      <c r="K117" s="1108"/>
      <c r="L117" s="170"/>
      <c r="M117" s="170"/>
      <c r="N117" s="170"/>
      <c r="O117" s="170"/>
      <c r="P117" s="30"/>
      <c r="Q117" s="30"/>
      <c r="R117" s="30"/>
      <c r="S117" s="30"/>
      <c r="T117" s="30"/>
      <c r="U117" s="30"/>
      <c r="V117" s="30"/>
      <c r="W117" s="30"/>
      <c r="X117" s="30"/>
      <c r="Y117" s="30"/>
      <c r="Z117" s="30"/>
      <c r="AA117" s="27"/>
    </row>
    <row r="118" spans="1:27">
      <c r="A118" s="7"/>
      <c r="B118" s="20"/>
      <c r="C118" s="7"/>
      <c r="E118" s="1140"/>
      <c r="F118" s="1108"/>
      <c r="G118" s="1108"/>
      <c r="H118" s="1108"/>
      <c r="I118" s="1108"/>
      <c r="J118" s="1108"/>
      <c r="K118" s="1108"/>
      <c r="L118" s="170"/>
      <c r="M118" s="170"/>
      <c r="N118" s="170"/>
      <c r="O118" s="170"/>
      <c r="P118" s="30"/>
      <c r="Q118" s="30"/>
      <c r="R118" s="30"/>
      <c r="S118" s="30"/>
      <c r="T118" s="30"/>
      <c r="U118" s="30"/>
      <c r="V118" s="30"/>
      <c r="W118" s="30"/>
      <c r="X118" s="30"/>
      <c r="Y118" s="30"/>
      <c r="Z118" s="30"/>
      <c r="AA118" s="27"/>
    </row>
    <row r="119" spans="1:27" ht="14.25">
      <c r="A119" s="7"/>
      <c r="B119" s="4"/>
      <c r="C119" s="7"/>
      <c r="E119" s="1282" t="s">
        <v>554</v>
      </c>
      <c r="F119" s="1108"/>
      <c r="G119" s="1108"/>
      <c r="H119" s="1108"/>
      <c r="I119" s="1108"/>
      <c r="J119" s="1108"/>
      <c r="K119" s="1108"/>
      <c r="L119" s="1108"/>
      <c r="M119" s="170"/>
      <c r="N119" s="170"/>
      <c r="O119" s="170"/>
      <c r="P119" s="30"/>
      <c r="Q119" s="30"/>
      <c r="R119" s="30"/>
      <c r="S119" s="30"/>
      <c r="T119" s="30"/>
      <c r="U119" s="30"/>
      <c r="V119" s="30"/>
      <c r="W119" s="30"/>
      <c r="X119" s="30"/>
      <c r="Y119" s="30"/>
      <c r="Z119" s="30"/>
      <c r="AA119" s="27"/>
    </row>
    <row r="120" spans="1:27" ht="14.25">
      <c r="A120" s="7"/>
      <c r="B120" s="4"/>
      <c r="C120" s="7"/>
      <c r="E120" s="1108"/>
      <c r="F120" s="1108"/>
      <c r="G120" s="1108"/>
      <c r="H120" s="1108"/>
      <c r="I120" s="1108"/>
      <c r="J120" s="1108"/>
      <c r="K120" s="1108"/>
      <c r="L120" s="1108"/>
      <c r="M120" s="170"/>
      <c r="N120" s="170"/>
      <c r="O120" s="170"/>
      <c r="P120" s="30"/>
      <c r="Q120" s="30"/>
      <c r="R120" s="30"/>
      <c r="S120" s="30"/>
      <c r="T120" s="30"/>
      <c r="U120" s="30"/>
      <c r="V120" s="30"/>
      <c r="W120" s="30"/>
      <c r="X120" s="30"/>
      <c r="Y120" s="30"/>
      <c r="Z120" s="30"/>
      <c r="AA120" s="27"/>
    </row>
    <row r="121" spans="1:27" ht="14.25">
      <c r="A121" s="7"/>
      <c r="B121" s="4"/>
      <c r="C121" s="7"/>
      <c r="E121" s="1108"/>
      <c r="F121" s="1108"/>
      <c r="G121" s="1108"/>
      <c r="H121" s="1108"/>
      <c r="I121" s="1108"/>
      <c r="J121" s="1108"/>
      <c r="K121" s="1108"/>
      <c r="L121" s="1108"/>
      <c r="M121" s="170"/>
      <c r="N121" s="170"/>
      <c r="O121" s="170"/>
      <c r="P121" s="30"/>
      <c r="Q121" s="30"/>
      <c r="R121" s="30"/>
      <c r="S121" s="30"/>
      <c r="T121" s="30"/>
      <c r="U121" s="30"/>
      <c r="V121" s="30"/>
      <c r="W121" s="30"/>
      <c r="X121" s="30"/>
      <c r="Y121" s="30"/>
      <c r="Z121" s="30"/>
      <c r="AA121" s="27"/>
    </row>
    <row r="122" spans="1:27" ht="14.25">
      <c r="A122" s="7"/>
      <c r="B122" s="4"/>
      <c r="C122" s="7"/>
      <c r="E122" s="1108"/>
      <c r="F122" s="1108"/>
      <c r="G122" s="1108"/>
      <c r="H122" s="1108"/>
      <c r="I122" s="1108"/>
      <c r="J122" s="1108"/>
      <c r="K122" s="1108"/>
      <c r="L122" s="1108"/>
      <c r="M122" s="170"/>
      <c r="N122" s="170"/>
      <c r="O122" s="170"/>
      <c r="P122" s="30"/>
      <c r="Q122" s="30"/>
      <c r="R122" s="30"/>
      <c r="S122" s="30"/>
      <c r="T122" s="30"/>
      <c r="U122" s="30"/>
      <c r="V122" s="30"/>
      <c r="W122" s="30"/>
      <c r="X122" s="30"/>
      <c r="Y122" s="30"/>
      <c r="Z122" s="30"/>
      <c r="AA122" s="27"/>
    </row>
    <row r="123" spans="1:27" ht="14.25">
      <c r="A123" s="7"/>
      <c r="B123" s="4"/>
      <c r="C123" s="7"/>
      <c r="E123" s="1108"/>
      <c r="F123" s="1108"/>
      <c r="G123" s="1108"/>
      <c r="H123" s="1108"/>
      <c r="I123" s="1108"/>
      <c r="J123" s="1108"/>
      <c r="K123" s="1108"/>
      <c r="L123" s="1108"/>
      <c r="M123" s="170"/>
      <c r="N123" s="170"/>
      <c r="O123" s="170"/>
      <c r="P123" s="30"/>
      <c r="Q123" s="30"/>
      <c r="R123" s="30"/>
      <c r="S123" s="30"/>
      <c r="T123" s="30"/>
      <c r="U123" s="30"/>
      <c r="V123" s="30"/>
      <c r="W123" s="30"/>
      <c r="X123" s="30"/>
      <c r="Y123" s="30"/>
      <c r="Z123" s="30"/>
      <c r="AA123" s="27"/>
    </row>
    <row r="124" spans="1:27">
      <c r="A124" s="7"/>
      <c r="B124" s="20"/>
      <c r="C124" s="7"/>
      <c r="E124" s="1108"/>
      <c r="F124" s="1108"/>
      <c r="G124" s="1108"/>
      <c r="H124" s="1108"/>
      <c r="I124" s="1108"/>
      <c r="J124" s="1108"/>
      <c r="K124" s="1108"/>
      <c r="L124" s="1108"/>
      <c r="M124" s="170"/>
      <c r="N124" s="170"/>
      <c r="O124" s="170"/>
      <c r="P124" s="30"/>
      <c r="Q124" s="30"/>
      <c r="R124" s="30"/>
      <c r="S124" s="30"/>
      <c r="T124" s="30"/>
      <c r="U124" s="30"/>
      <c r="V124" s="30"/>
      <c r="W124" s="30"/>
      <c r="X124" s="30"/>
      <c r="Y124" s="30"/>
      <c r="Z124" s="30"/>
      <c r="AA124" s="27"/>
    </row>
    <row r="125" spans="1:27" ht="15.75">
      <c r="A125" s="7"/>
      <c r="B125" s="22"/>
      <c r="C125" s="7"/>
      <c r="E125" s="1108"/>
      <c r="F125" s="1108"/>
      <c r="G125" s="1108"/>
      <c r="H125" s="1108"/>
      <c r="I125" s="1108"/>
      <c r="J125" s="1108"/>
      <c r="K125" s="1108"/>
      <c r="L125" s="1108"/>
      <c r="M125" s="170"/>
      <c r="N125" s="170"/>
      <c r="O125" s="170"/>
      <c r="P125" s="30"/>
      <c r="Q125" s="30"/>
      <c r="R125" s="30"/>
      <c r="S125" s="30"/>
      <c r="T125" s="30"/>
      <c r="U125" s="30"/>
      <c r="V125" s="30"/>
      <c r="W125" s="30"/>
      <c r="X125" s="30"/>
      <c r="Y125" s="30"/>
      <c r="Z125" s="30"/>
      <c r="AA125" s="27"/>
    </row>
    <row r="126" spans="1:27" ht="15.75">
      <c r="A126" s="7"/>
      <c r="B126" s="22"/>
      <c r="C126" s="7"/>
      <c r="E126" s="1108"/>
      <c r="F126" s="1108"/>
      <c r="G126" s="1108"/>
      <c r="H126" s="1108"/>
      <c r="I126" s="1108"/>
      <c r="J126" s="1108"/>
      <c r="K126" s="1108"/>
      <c r="L126" s="1108"/>
      <c r="M126" s="170"/>
      <c r="N126" s="170"/>
      <c r="O126" s="170"/>
      <c r="P126" s="30"/>
      <c r="Q126" s="30"/>
      <c r="R126" s="30"/>
      <c r="S126" s="30"/>
      <c r="T126" s="30"/>
      <c r="U126" s="30"/>
      <c r="V126" s="30"/>
      <c r="W126" s="30"/>
      <c r="X126" s="30"/>
      <c r="Y126" s="30"/>
      <c r="Z126" s="30"/>
      <c r="AA126" s="27"/>
    </row>
    <row r="127" spans="1:27" ht="14.25">
      <c r="A127" s="7"/>
      <c r="B127" s="4"/>
      <c r="C127" s="7"/>
      <c r="E127" s="1108"/>
      <c r="F127" s="1108"/>
      <c r="G127" s="1108"/>
      <c r="H127" s="1108"/>
      <c r="I127" s="1108"/>
      <c r="J127" s="1108"/>
      <c r="K127" s="1108"/>
      <c r="L127" s="1108"/>
      <c r="M127" s="170"/>
      <c r="N127" s="170"/>
      <c r="O127" s="170"/>
      <c r="P127" s="30"/>
      <c r="Q127" s="30"/>
      <c r="R127" s="30"/>
      <c r="S127" s="30"/>
      <c r="T127" s="30"/>
      <c r="U127" s="30"/>
      <c r="V127" s="30"/>
      <c r="W127" s="30"/>
      <c r="X127" s="30"/>
      <c r="Y127" s="30"/>
      <c r="Z127" s="30"/>
      <c r="AA127" s="27"/>
    </row>
    <row r="128" spans="1:27" ht="58.15" customHeight="1">
      <c r="A128" s="7"/>
      <c r="B128" s="4"/>
      <c r="C128" s="7"/>
      <c r="E128" s="1108"/>
      <c r="F128" s="1108"/>
      <c r="G128" s="1108"/>
      <c r="H128" s="1108"/>
      <c r="I128" s="1108"/>
      <c r="J128" s="1108"/>
      <c r="K128" s="1108"/>
      <c r="L128" s="1108"/>
      <c r="M128" s="170"/>
      <c r="N128" s="170"/>
      <c r="O128" s="170"/>
      <c r="P128" s="30"/>
      <c r="Q128" s="30"/>
      <c r="R128" s="30"/>
      <c r="S128" s="30"/>
      <c r="T128" s="30"/>
      <c r="U128" s="30"/>
      <c r="V128" s="30"/>
      <c r="W128" s="30"/>
      <c r="X128" s="30"/>
      <c r="Y128" s="30"/>
      <c r="Z128" s="30"/>
      <c r="AA128" s="27"/>
    </row>
    <row r="129" spans="1:27" ht="14.25">
      <c r="A129" s="7"/>
      <c r="B129" s="4"/>
      <c r="C129" s="7"/>
      <c r="E129" s="1108"/>
      <c r="F129" s="1108"/>
      <c r="G129" s="1108"/>
      <c r="H129" s="1108"/>
      <c r="I129" s="1108"/>
      <c r="J129" s="1108"/>
      <c r="K129" s="1108"/>
      <c r="L129" s="1108"/>
      <c r="M129" s="170"/>
      <c r="N129" s="170"/>
      <c r="O129" s="170"/>
      <c r="P129" s="30"/>
      <c r="Q129" s="30"/>
      <c r="R129" s="30"/>
      <c r="S129" s="30"/>
      <c r="T129" s="30"/>
      <c r="U129" s="30"/>
      <c r="V129" s="30"/>
      <c r="W129" s="30"/>
      <c r="X129" s="30"/>
      <c r="Y129" s="30"/>
      <c r="Z129" s="30"/>
      <c r="AA129" s="27"/>
    </row>
    <row r="130" spans="1:27" ht="12.75" customHeight="1">
      <c r="A130" s="7"/>
      <c r="B130" s="4"/>
      <c r="C130" s="7"/>
      <c r="D130" s="6"/>
      <c r="E130" s="1314" t="s">
        <v>1641</v>
      </c>
      <c r="F130" s="1314"/>
      <c r="G130" s="1314"/>
      <c r="M130" s="144"/>
      <c r="N130" s="144"/>
      <c r="O130" s="144"/>
      <c r="P130" s="30"/>
      <c r="Q130" s="30"/>
      <c r="R130" s="30"/>
      <c r="S130" s="30"/>
      <c r="T130" s="30"/>
      <c r="U130" s="30"/>
      <c r="V130" s="30"/>
      <c r="W130" s="30"/>
      <c r="X130" s="30"/>
      <c r="Y130" s="30"/>
      <c r="Z130" s="30"/>
      <c r="AA130" s="27"/>
    </row>
    <row r="131" spans="1:27" ht="14.25">
      <c r="A131" s="7"/>
      <c r="B131" s="64"/>
      <c r="C131" s="7"/>
      <c r="E131" s="1315" t="s">
        <v>1642</v>
      </c>
      <c r="F131" s="1315"/>
      <c r="G131" s="1315"/>
      <c r="H131" s="1315"/>
      <c r="I131" s="1315"/>
      <c r="J131" s="1315"/>
      <c r="M131" s="170"/>
      <c r="N131" s="170"/>
      <c r="O131" s="170"/>
      <c r="P131" s="30"/>
      <c r="Q131" s="30"/>
      <c r="R131" s="30"/>
      <c r="S131" s="30"/>
      <c r="T131" s="30"/>
      <c r="U131" s="30"/>
      <c r="V131" s="30"/>
      <c r="W131" s="30"/>
      <c r="X131" s="30"/>
      <c r="Y131" s="30"/>
      <c r="Z131" s="30"/>
      <c r="AA131" s="27"/>
    </row>
    <row r="132" spans="1:27" ht="14.25">
      <c r="A132" s="7"/>
      <c r="B132" s="64"/>
      <c r="C132" s="7"/>
      <c r="E132" s="170"/>
      <c r="F132" s="170"/>
      <c r="G132" s="170"/>
      <c r="H132" s="170"/>
      <c r="I132" s="170"/>
      <c r="J132" s="170"/>
      <c r="K132" s="170"/>
      <c r="L132" s="170"/>
      <c r="M132" s="170"/>
      <c r="N132" s="170"/>
      <c r="O132" s="170"/>
      <c r="P132" s="30"/>
      <c r="Q132" s="30"/>
      <c r="R132" s="30"/>
      <c r="S132" s="30"/>
      <c r="T132" s="30"/>
      <c r="U132" s="30"/>
      <c r="V132" s="30"/>
      <c r="W132" s="30"/>
      <c r="X132" s="30"/>
      <c r="Y132" s="30"/>
      <c r="Z132" s="30"/>
      <c r="AA132" s="27"/>
    </row>
    <row r="133" spans="1:27" ht="14.25">
      <c r="A133" s="7"/>
      <c r="B133" s="4"/>
      <c r="C133" s="7"/>
      <c r="E133" s="115" t="s">
        <v>555</v>
      </c>
      <c r="F133" s="115"/>
      <c r="G133" s="115"/>
      <c r="H133" s="115"/>
      <c r="I133" s="115"/>
      <c r="J133" s="115"/>
      <c r="K133" s="115"/>
      <c r="L133" s="115"/>
      <c r="M133" s="115"/>
      <c r="N133" s="115"/>
      <c r="O133" s="115"/>
      <c r="P133" s="30"/>
      <c r="Q133" s="30"/>
      <c r="R133" s="30"/>
      <c r="S133" s="30"/>
      <c r="T133" s="30"/>
      <c r="U133" s="30"/>
      <c r="V133" s="30"/>
      <c r="W133" s="30"/>
      <c r="X133" s="30"/>
      <c r="Y133" s="30"/>
      <c r="Z133" s="30"/>
      <c r="AA133" s="27"/>
    </row>
    <row r="134" spans="1:27">
      <c r="A134" s="7"/>
      <c r="B134" s="20"/>
      <c r="C134" s="7"/>
      <c r="E134" s="30"/>
      <c r="F134" s="30"/>
      <c r="G134" s="30"/>
      <c r="H134" s="30"/>
      <c r="I134" s="30"/>
      <c r="J134" s="30"/>
      <c r="K134" s="30"/>
      <c r="L134" s="30"/>
      <c r="M134" s="30"/>
      <c r="N134" s="30"/>
      <c r="O134" s="30"/>
      <c r="P134" s="30"/>
      <c r="Q134" s="30"/>
      <c r="R134" s="30"/>
      <c r="S134" s="30"/>
      <c r="T134" s="30"/>
      <c r="U134" s="30"/>
      <c r="V134" s="30"/>
      <c r="W134" s="30"/>
      <c r="X134" s="30"/>
      <c r="Y134" s="30"/>
      <c r="Z134" s="30"/>
      <c r="AA134" s="27"/>
    </row>
    <row r="135" spans="1:27" ht="18" customHeight="1">
      <c r="A135" s="186"/>
      <c r="B135" s="22"/>
      <c r="C135" s="186"/>
      <c r="D135" s="127"/>
      <c r="E135" s="200"/>
      <c r="F135" s="1313" t="s">
        <v>556</v>
      </c>
      <c r="G135" s="1269"/>
      <c r="H135" s="1269"/>
      <c r="I135" s="1269"/>
      <c r="J135" s="1313" t="s">
        <v>557</v>
      </c>
      <c r="K135" s="1269"/>
      <c r="L135" s="1269"/>
      <c r="M135" s="1313" t="s">
        <v>558</v>
      </c>
      <c r="N135" s="1269"/>
      <c r="O135" s="1269"/>
      <c r="P135" s="1269"/>
      <c r="Q135" s="1313" t="s">
        <v>559</v>
      </c>
      <c r="R135" s="1269"/>
      <c r="S135" s="1269"/>
      <c r="T135" s="1269"/>
      <c r="U135" s="127"/>
      <c r="V135" s="127"/>
      <c r="W135" s="127"/>
      <c r="X135" s="127"/>
      <c r="Y135" s="127"/>
      <c r="Z135" s="127"/>
      <c r="AA135" s="25"/>
    </row>
    <row r="136" spans="1:27" ht="12.75">
      <c r="A136" s="7"/>
      <c r="B136" s="4"/>
      <c r="C136" s="7"/>
      <c r="E136" s="1306" t="s">
        <v>560</v>
      </c>
      <c r="F136" s="1301" t="s">
        <v>561</v>
      </c>
      <c r="G136" s="1108"/>
      <c r="H136" s="1108"/>
      <c r="I136" s="1253"/>
      <c r="J136" s="1302" t="s">
        <v>562</v>
      </c>
      <c r="K136" s="1108"/>
      <c r="L136" s="1253"/>
      <c r="M136" s="1301" t="s">
        <v>563</v>
      </c>
      <c r="N136" s="1108"/>
      <c r="O136" s="1108"/>
      <c r="P136" s="1253"/>
      <c r="Q136" s="1302" t="s">
        <v>564</v>
      </c>
      <c r="R136" s="1108"/>
      <c r="S136" s="1108"/>
      <c r="T136" s="1253"/>
      <c r="U136" s="28"/>
      <c r="V136" s="28"/>
      <c r="W136" s="28"/>
      <c r="X136" s="28"/>
      <c r="Y136" s="28"/>
      <c r="Z136" s="28"/>
      <c r="AA136" s="27"/>
    </row>
    <row r="137" spans="1:27" ht="12.75">
      <c r="A137" s="7"/>
      <c r="B137" s="4"/>
      <c r="C137" s="7"/>
      <c r="E137" s="1123"/>
      <c r="F137" s="1123"/>
      <c r="G137" s="1124"/>
      <c r="H137" s="1124"/>
      <c r="I137" s="1125"/>
      <c r="J137" s="1123"/>
      <c r="K137" s="1124"/>
      <c r="L137" s="1125"/>
      <c r="M137" s="1123"/>
      <c r="N137" s="1124"/>
      <c r="O137" s="1124"/>
      <c r="P137" s="1125"/>
      <c r="Q137" s="1123"/>
      <c r="R137" s="1124"/>
      <c r="S137" s="1124"/>
      <c r="T137" s="1125"/>
      <c r="U137" s="28"/>
      <c r="V137" s="28"/>
      <c r="W137" s="28"/>
      <c r="X137" s="28"/>
      <c r="Y137" s="28"/>
      <c r="Z137" s="28"/>
      <c r="AA137" s="27"/>
    </row>
    <row r="138" spans="1:27" ht="24.75" customHeight="1">
      <c r="A138" s="7"/>
      <c r="B138" s="4"/>
      <c r="C138" s="7"/>
      <c r="E138" s="201" t="s">
        <v>565</v>
      </c>
      <c r="F138" s="1303" t="s">
        <v>566</v>
      </c>
      <c r="G138" s="1138"/>
      <c r="H138" s="1138"/>
      <c r="I138" s="1304"/>
      <c r="J138" s="1305" t="s">
        <v>567</v>
      </c>
      <c r="K138" s="1138"/>
      <c r="L138" s="1304"/>
      <c r="M138" s="1311" t="s">
        <v>568</v>
      </c>
      <c r="N138" s="1138"/>
      <c r="O138" s="1138"/>
      <c r="P138" s="1304"/>
      <c r="Q138" s="1305" t="s">
        <v>569</v>
      </c>
      <c r="R138" s="1138"/>
      <c r="S138" s="1138"/>
      <c r="T138" s="1304"/>
      <c r="U138" s="28"/>
      <c r="V138" s="28"/>
      <c r="W138" s="28"/>
      <c r="X138" s="28"/>
      <c r="Y138" s="28"/>
      <c r="Z138" s="28"/>
      <c r="AA138" s="27"/>
    </row>
    <row r="139" spans="1:27" ht="12.75">
      <c r="A139" s="7"/>
      <c r="B139" s="4"/>
      <c r="C139" s="7"/>
      <c r="E139" s="1306" t="s">
        <v>570</v>
      </c>
      <c r="F139" s="1307" t="s">
        <v>571</v>
      </c>
      <c r="G139" s="1121"/>
      <c r="H139" s="1121"/>
      <c r="I139" s="1122"/>
      <c r="J139" s="1308" t="s">
        <v>572</v>
      </c>
      <c r="K139" s="1121"/>
      <c r="L139" s="1122"/>
      <c r="M139" s="1309" t="s">
        <v>573</v>
      </c>
      <c r="N139" s="1121"/>
      <c r="O139" s="1121"/>
      <c r="P139" s="1122"/>
      <c r="Q139" s="1308" t="s">
        <v>574</v>
      </c>
      <c r="R139" s="1121"/>
      <c r="S139" s="1121"/>
      <c r="T139" s="1122"/>
      <c r="U139" s="28"/>
      <c r="V139" s="28"/>
      <c r="W139" s="28"/>
      <c r="X139" s="28"/>
      <c r="Y139" s="28"/>
      <c r="Z139" s="28"/>
      <c r="AA139" s="27"/>
    </row>
    <row r="140" spans="1:27" ht="12.75">
      <c r="A140" s="7"/>
      <c r="B140" s="4"/>
      <c r="C140" s="7"/>
      <c r="E140" s="1145"/>
      <c r="F140" s="1145"/>
      <c r="G140" s="1108"/>
      <c r="H140" s="1108"/>
      <c r="I140" s="1253"/>
      <c r="J140" s="1145"/>
      <c r="K140" s="1108"/>
      <c r="L140" s="1253"/>
      <c r="M140" s="1145"/>
      <c r="N140" s="1108"/>
      <c r="O140" s="1108"/>
      <c r="P140" s="1253"/>
      <c r="Q140" s="1145"/>
      <c r="R140" s="1108"/>
      <c r="S140" s="1108"/>
      <c r="T140" s="1253"/>
      <c r="U140" s="28"/>
      <c r="V140" s="28"/>
      <c r="W140" s="28"/>
      <c r="X140" s="28"/>
      <c r="Y140" s="28"/>
      <c r="Z140" s="28"/>
      <c r="AA140" s="27"/>
    </row>
    <row r="141" spans="1:27" ht="12.75">
      <c r="A141" s="7"/>
      <c r="B141" s="4"/>
      <c r="C141" s="7"/>
      <c r="E141" s="1145"/>
      <c r="F141" s="1145"/>
      <c r="G141" s="1108"/>
      <c r="H141" s="1108"/>
      <c r="I141" s="1253"/>
      <c r="J141" s="1145"/>
      <c r="K141" s="1108"/>
      <c r="L141" s="1253"/>
      <c r="M141" s="1145"/>
      <c r="N141" s="1108"/>
      <c r="O141" s="1108"/>
      <c r="P141" s="1253"/>
      <c r="Q141" s="1145"/>
      <c r="R141" s="1108"/>
      <c r="S141" s="1108"/>
      <c r="T141" s="1253"/>
      <c r="U141" s="28"/>
      <c r="V141" s="28"/>
      <c r="W141" s="28"/>
      <c r="X141" s="28"/>
      <c r="Y141" s="28"/>
      <c r="Z141" s="28"/>
      <c r="AA141" s="27"/>
    </row>
    <row r="142" spans="1:27" ht="15.75">
      <c r="A142" s="7"/>
      <c r="B142" s="22"/>
      <c r="C142" s="7"/>
      <c r="E142" s="1145"/>
      <c r="F142" s="1145"/>
      <c r="G142" s="1108"/>
      <c r="H142" s="1108"/>
      <c r="I142" s="1253"/>
      <c r="J142" s="1145"/>
      <c r="K142" s="1108"/>
      <c r="L142" s="1253"/>
      <c r="M142" s="1145"/>
      <c r="N142" s="1108"/>
      <c r="O142" s="1108"/>
      <c r="P142" s="1253"/>
      <c r="Q142" s="1145"/>
      <c r="R142" s="1108"/>
      <c r="S142" s="1108"/>
      <c r="T142" s="1253"/>
      <c r="U142" s="28"/>
      <c r="V142" s="28"/>
      <c r="W142" s="28"/>
      <c r="X142" s="28"/>
      <c r="Y142" s="28"/>
      <c r="Z142" s="28"/>
      <c r="AA142" s="27"/>
    </row>
    <row r="143" spans="1:27" ht="12.75">
      <c r="A143" s="7"/>
      <c r="B143" s="4"/>
      <c r="C143" s="7"/>
      <c r="E143" s="1145"/>
      <c r="F143" s="1145"/>
      <c r="G143" s="1108"/>
      <c r="H143" s="1108"/>
      <c r="I143" s="1253"/>
      <c r="J143" s="1145"/>
      <c r="K143" s="1108"/>
      <c r="L143" s="1253"/>
      <c r="M143" s="1145"/>
      <c r="N143" s="1108"/>
      <c r="O143" s="1108"/>
      <c r="P143" s="1253"/>
      <c r="Q143" s="1145"/>
      <c r="R143" s="1108"/>
      <c r="S143" s="1108"/>
      <c r="T143" s="1253"/>
      <c r="U143" s="28"/>
      <c r="V143" s="28"/>
      <c r="W143" s="28"/>
      <c r="X143" s="28"/>
      <c r="Y143" s="28"/>
      <c r="Z143" s="28"/>
      <c r="AA143" s="27"/>
    </row>
    <row r="144" spans="1:27" ht="12.75">
      <c r="A144" s="7"/>
      <c r="B144" s="18"/>
      <c r="C144" s="7"/>
      <c r="E144" s="1123"/>
      <c r="F144" s="1123"/>
      <c r="G144" s="1124"/>
      <c r="H144" s="1124"/>
      <c r="I144" s="1125"/>
      <c r="J144" s="1123"/>
      <c r="K144" s="1124"/>
      <c r="L144" s="1125"/>
      <c r="M144" s="1123"/>
      <c r="N144" s="1124"/>
      <c r="O144" s="1124"/>
      <c r="P144" s="1125"/>
      <c r="Q144" s="1123"/>
      <c r="R144" s="1124"/>
      <c r="S144" s="1124"/>
      <c r="T144" s="1125"/>
      <c r="U144" s="28"/>
      <c r="V144" s="28"/>
      <c r="W144" s="28"/>
      <c r="X144" s="28"/>
      <c r="Y144" s="28"/>
      <c r="Z144" s="28"/>
      <c r="AA144" s="27"/>
    </row>
    <row r="145" spans="1:27" ht="12.75">
      <c r="A145" s="7"/>
      <c r="B145" s="4"/>
      <c r="C145" s="7"/>
      <c r="E145" s="1306" t="s">
        <v>575</v>
      </c>
      <c r="F145" s="1307" t="s">
        <v>576</v>
      </c>
      <c r="G145" s="1121"/>
      <c r="H145" s="1121"/>
      <c r="I145" s="1122"/>
      <c r="J145" s="1308" t="s">
        <v>577</v>
      </c>
      <c r="K145" s="1121"/>
      <c r="L145" s="1122"/>
      <c r="M145" s="1309" t="s">
        <v>578</v>
      </c>
      <c r="N145" s="1121"/>
      <c r="O145" s="1121"/>
      <c r="P145" s="1122"/>
      <c r="Q145" s="1310" t="s">
        <v>579</v>
      </c>
      <c r="R145" s="1121"/>
      <c r="S145" s="1121"/>
      <c r="T145" s="1122"/>
      <c r="U145" s="28"/>
      <c r="V145" s="28"/>
      <c r="W145" s="28"/>
      <c r="X145" s="28"/>
      <c r="Y145" s="28"/>
      <c r="Z145" s="28"/>
      <c r="AA145" s="27"/>
    </row>
    <row r="146" spans="1:27" ht="15.75">
      <c r="A146" s="7"/>
      <c r="B146" s="19"/>
      <c r="C146" s="7"/>
      <c r="E146" s="1145"/>
      <c r="F146" s="1145"/>
      <c r="G146" s="1108"/>
      <c r="H146" s="1108"/>
      <c r="I146" s="1253"/>
      <c r="J146" s="1145"/>
      <c r="K146" s="1108"/>
      <c r="L146" s="1253"/>
      <c r="M146" s="1145"/>
      <c r="N146" s="1108"/>
      <c r="O146" s="1108"/>
      <c r="P146" s="1253"/>
      <c r="Q146" s="1145"/>
      <c r="R146" s="1108"/>
      <c r="S146" s="1108"/>
      <c r="T146" s="1253"/>
      <c r="U146" s="28"/>
      <c r="V146" s="28"/>
      <c r="W146" s="28"/>
      <c r="X146" s="28"/>
      <c r="Y146" s="28"/>
      <c r="Z146" s="28"/>
      <c r="AA146" s="27"/>
    </row>
    <row r="147" spans="1:27">
      <c r="A147" s="7"/>
      <c r="B147" s="20"/>
      <c r="C147" s="7"/>
      <c r="E147" s="1145"/>
      <c r="F147" s="1145"/>
      <c r="G147" s="1108"/>
      <c r="H147" s="1108"/>
      <c r="I147" s="1253"/>
      <c r="J147" s="1145"/>
      <c r="K147" s="1108"/>
      <c r="L147" s="1253"/>
      <c r="M147" s="1145"/>
      <c r="N147" s="1108"/>
      <c r="O147" s="1108"/>
      <c r="P147" s="1253"/>
      <c r="Q147" s="1145"/>
      <c r="R147" s="1108"/>
      <c r="S147" s="1108"/>
      <c r="T147" s="1253"/>
      <c r="U147" s="28"/>
      <c r="V147" s="28"/>
      <c r="W147" s="28"/>
      <c r="X147" s="28"/>
      <c r="Y147" s="28"/>
      <c r="Z147" s="28"/>
      <c r="AA147" s="27"/>
    </row>
    <row r="148" spans="1:27" ht="15.75">
      <c r="A148" s="7"/>
      <c r="B148" s="22"/>
      <c r="C148" s="7"/>
      <c r="E148" s="1145"/>
      <c r="F148" s="1145"/>
      <c r="G148" s="1108"/>
      <c r="H148" s="1108"/>
      <c r="I148" s="1253"/>
      <c r="J148" s="1145"/>
      <c r="K148" s="1108"/>
      <c r="L148" s="1253"/>
      <c r="M148" s="1145"/>
      <c r="N148" s="1108"/>
      <c r="O148" s="1108"/>
      <c r="P148" s="1253"/>
      <c r="Q148" s="1145"/>
      <c r="R148" s="1108"/>
      <c r="S148" s="1108"/>
      <c r="T148" s="1253"/>
      <c r="U148" s="28"/>
      <c r="V148" s="28"/>
      <c r="W148" s="28"/>
      <c r="X148" s="28"/>
      <c r="Y148" s="28"/>
      <c r="Z148" s="28"/>
      <c r="AA148" s="27"/>
    </row>
    <row r="149" spans="1:27" ht="12.75">
      <c r="A149" s="7"/>
      <c r="B149" s="4"/>
      <c r="C149" s="7"/>
      <c r="E149" s="1123"/>
      <c r="F149" s="1123"/>
      <c r="G149" s="1124"/>
      <c r="H149" s="1124"/>
      <c r="I149" s="1125"/>
      <c r="J149" s="1123"/>
      <c r="K149" s="1124"/>
      <c r="L149" s="1125"/>
      <c r="M149" s="1123"/>
      <c r="N149" s="1124"/>
      <c r="O149" s="1124"/>
      <c r="P149" s="1125"/>
      <c r="Q149" s="1123"/>
      <c r="R149" s="1124"/>
      <c r="S149" s="1124"/>
      <c r="T149" s="1125"/>
      <c r="U149" s="28"/>
      <c r="V149" s="28"/>
      <c r="W149" s="28"/>
      <c r="X149" s="28"/>
      <c r="Y149" s="28"/>
      <c r="Z149" s="28"/>
      <c r="AA149" s="27"/>
    </row>
    <row r="150" spans="1:27">
      <c r="A150" s="7"/>
      <c r="B150" s="20"/>
      <c r="C150" s="7"/>
      <c r="E150" s="1306" t="s">
        <v>580</v>
      </c>
      <c r="F150" s="1307" t="s">
        <v>581</v>
      </c>
      <c r="G150" s="1121"/>
      <c r="H150" s="1121"/>
      <c r="I150" s="1122"/>
      <c r="J150" s="1308" t="s">
        <v>582</v>
      </c>
      <c r="K150" s="1121"/>
      <c r="L150" s="1122"/>
      <c r="M150" s="1309" t="s">
        <v>583</v>
      </c>
      <c r="N150" s="1121"/>
      <c r="O150" s="1121"/>
      <c r="P150" s="1122"/>
      <c r="Q150" s="1310" t="s">
        <v>584</v>
      </c>
      <c r="R150" s="1121"/>
      <c r="S150" s="1121"/>
      <c r="T150" s="1122"/>
      <c r="U150" s="28"/>
      <c r="V150" s="28"/>
      <c r="W150" s="28"/>
      <c r="X150" s="28"/>
      <c r="Y150" s="28"/>
      <c r="Z150" s="28"/>
      <c r="AA150" s="27"/>
    </row>
    <row r="151" spans="1:27" ht="15.75">
      <c r="A151" s="7"/>
      <c r="B151" s="22"/>
      <c r="C151" s="7"/>
      <c r="E151" s="1145"/>
      <c r="F151" s="1145"/>
      <c r="G151" s="1108"/>
      <c r="H151" s="1108"/>
      <c r="I151" s="1253"/>
      <c r="J151" s="1145"/>
      <c r="K151" s="1108"/>
      <c r="L151" s="1253"/>
      <c r="M151" s="1145"/>
      <c r="N151" s="1108"/>
      <c r="O151" s="1108"/>
      <c r="P151" s="1253"/>
      <c r="Q151" s="1145"/>
      <c r="R151" s="1108"/>
      <c r="S151" s="1108"/>
      <c r="T151" s="1253"/>
      <c r="U151" s="28"/>
      <c r="V151" s="28"/>
      <c r="W151" s="28"/>
      <c r="X151" s="28"/>
      <c r="Y151" s="28"/>
      <c r="Z151" s="28"/>
      <c r="AA151" s="27"/>
    </row>
    <row r="152" spans="1:27" ht="12.75">
      <c r="A152" s="7"/>
      <c r="B152" s="4"/>
      <c r="C152" s="7"/>
      <c r="E152" s="1145"/>
      <c r="F152" s="1145"/>
      <c r="G152" s="1108"/>
      <c r="H152" s="1108"/>
      <c r="I152" s="1253"/>
      <c r="J152" s="1145"/>
      <c r="K152" s="1108"/>
      <c r="L152" s="1253"/>
      <c r="M152" s="1145"/>
      <c r="N152" s="1108"/>
      <c r="O152" s="1108"/>
      <c r="P152" s="1253"/>
      <c r="Q152" s="1145"/>
      <c r="R152" s="1108"/>
      <c r="S152" s="1108"/>
      <c r="T152" s="1253"/>
      <c r="U152" s="28"/>
      <c r="V152" s="28"/>
      <c r="W152" s="28"/>
      <c r="X152" s="28"/>
      <c r="Y152" s="28"/>
      <c r="Z152" s="28"/>
      <c r="AA152" s="27"/>
    </row>
    <row r="153" spans="1:27" ht="12.75">
      <c r="A153" s="7"/>
      <c r="B153" s="4"/>
      <c r="C153" s="7"/>
      <c r="E153" s="1145"/>
      <c r="F153" s="1145"/>
      <c r="G153" s="1108"/>
      <c r="H153" s="1108"/>
      <c r="I153" s="1253"/>
      <c r="J153" s="1145"/>
      <c r="K153" s="1108"/>
      <c r="L153" s="1253"/>
      <c r="M153" s="1145"/>
      <c r="N153" s="1108"/>
      <c r="O153" s="1108"/>
      <c r="P153" s="1253"/>
      <c r="Q153" s="1145"/>
      <c r="R153" s="1108"/>
      <c r="S153" s="1108"/>
      <c r="T153" s="1253"/>
      <c r="U153" s="28"/>
      <c r="V153" s="28"/>
      <c r="W153" s="28"/>
      <c r="X153" s="28"/>
      <c r="Y153" s="28"/>
      <c r="Z153" s="28"/>
      <c r="AA153" s="27"/>
    </row>
    <row r="154" spans="1:27" ht="12.75">
      <c r="A154" s="7"/>
      <c r="B154" s="4"/>
      <c r="C154" s="7"/>
      <c r="E154" s="1145"/>
      <c r="F154" s="1145"/>
      <c r="G154" s="1108"/>
      <c r="H154" s="1108"/>
      <c r="I154" s="1253"/>
      <c r="J154" s="1145"/>
      <c r="K154" s="1108"/>
      <c r="L154" s="1253"/>
      <c r="M154" s="1145"/>
      <c r="N154" s="1108"/>
      <c r="O154" s="1108"/>
      <c r="P154" s="1253"/>
      <c r="Q154" s="1145"/>
      <c r="R154" s="1108"/>
      <c r="S154" s="1108"/>
      <c r="T154" s="1253"/>
      <c r="U154" s="28"/>
      <c r="V154" s="28"/>
      <c r="W154" s="28"/>
      <c r="X154" s="28"/>
      <c r="Y154" s="28"/>
      <c r="Z154" s="28"/>
      <c r="AA154" s="27"/>
    </row>
    <row r="155" spans="1:27" ht="12.75">
      <c r="A155" s="7"/>
      <c r="B155" s="4"/>
      <c r="C155" s="7"/>
      <c r="E155" s="1123"/>
      <c r="F155" s="1123"/>
      <c r="G155" s="1124"/>
      <c r="H155" s="1124"/>
      <c r="I155" s="1125"/>
      <c r="J155" s="1123"/>
      <c r="K155" s="1124"/>
      <c r="L155" s="1125"/>
      <c r="M155" s="1123"/>
      <c r="N155" s="1124"/>
      <c r="O155" s="1124"/>
      <c r="P155" s="1125"/>
      <c r="Q155" s="1123"/>
      <c r="R155" s="1124"/>
      <c r="S155" s="1124"/>
      <c r="T155" s="1125"/>
      <c r="U155" s="28"/>
      <c r="V155" s="28"/>
      <c r="W155" s="28"/>
      <c r="X155" s="28"/>
      <c r="Y155" s="28"/>
      <c r="Z155" s="28"/>
      <c r="AA155" s="27"/>
    </row>
    <row r="156" spans="1:27">
      <c r="A156" s="7"/>
      <c r="B156" s="20"/>
      <c r="C156" s="7"/>
      <c r="E156" s="28"/>
      <c r="F156" s="28"/>
      <c r="G156" s="28"/>
      <c r="H156" s="28"/>
      <c r="I156" s="28"/>
      <c r="J156" s="28"/>
      <c r="K156" s="28"/>
      <c r="L156" s="28"/>
      <c r="M156" s="28"/>
      <c r="N156" s="28"/>
      <c r="O156" s="28"/>
      <c r="P156" s="28"/>
      <c r="Q156" s="28"/>
      <c r="R156" s="28"/>
      <c r="S156" s="28"/>
      <c r="T156" s="28"/>
      <c r="U156" s="28"/>
      <c r="V156" s="28"/>
      <c r="W156" s="28"/>
      <c r="X156" s="28"/>
      <c r="Y156" s="28"/>
      <c r="Z156" s="28"/>
      <c r="AA156" s="27"/>
    </row>
    <row r="157" spans="1:27" ht="15.75">
      <c r="A157" s="7"/>
      <c r="B157" s="22"/>
      <c r="C157" s="7"/>
      <c r="D157" s="6"/>
      <c r="E157" s="1277" t="s">
        <v>585</v>
      </c>
      <c r="F157" s="1108"/>
      <c r="G157" s="1108"/>
      <c r="H157" s="1108"/>
      <c r="I157" s="1108"/>
      <c r="J157" s="1108"/>
      <c r="K157" s="1108"/>
      <c r="L157" s="1108"/>
      <c r="M157" s="28"/>
      <c r="N157" s="28"/>
      <c r="O157" s="28"/>
      <c r="P157" s="28"/>
      <c r="Q157" s="28"/>
      <c r="R157" s="28"/>
      <c r="S157" s="28"/>
      <c r="T157" s="28"/>
      <c r="U157" s="28"/>
      <c r="V157" s="28"/>
      <c r="W157" s="28"/>
      <c r="X157" s="28"/>
      <c r="Y157" s="28"/>
      <c r="Z157" s="28"/>
      <c r="AA157" s="27"/>
    </row>
    <row r="158" spans="1:27" ht="12.75">
      <c r="A158" s="7"/>
      <c r="B158" s="4"/>
      <c r="C158" s="7"/>
      <c r="D158" s="6"/>
      <c r="E158" s="1108"/>
      <c r="F158" s="1108"/>
      <c r="G158" s="1108"/>
      <c r="H158" s="1108"/>
      <c r="I158" s="1108"/>
      <c r="J158" s="1108"/>
      <c r="K158" s="1108"/>
      <c r="L158" s="1108"/>
      <c r="M158" s="28"/>
      <c r="N158" s="28"/>
      <c r="O158" s="28"/>
      <c r="P158" s="28"/>
      <c r="Q158" s="28"/>
      <c r="R158" s="28"/>
      <c r="S158" s="28"/>
      <c r="T158" s="28"/>
      <c r="U158" s="28"/>
      <c r="V158" s="28"/>
      <c r="W158" s="28"/>
      <c r="X158" s="28"/>
      <c r="Y158" s="28"/>
      <c r="Z158" s="28"/>
      <c r="AA158" s="27"/>
    </row>
    <row r="159" spans="1:27" ht="12.75">
      <c r="A159" s="7"/>
      <c r="B159" s="4"/>
      <c r="C159" s="7"/>
      <c r="D159" s="6"/>
      <c r="E159" s="1108"/>
      <c r="F159" s="1108"/>
      <c r="G159" s="1108"/>
      <c r="H159" s="1108"/>
      <c r="I159" s="1108"/>
      <c r="J159" s="1108"/>
      <c r="K159" s="1108"/>
      <c r="L159" s="1108"/>
      <c r="M159" s="28"/>
      <c r="N159" s="28"/>
      <c r="O159" s="28"/>
      <c r="P159" s="28"/>
      <c r="Q159" s="28"/>
      <c r="R159" s="28"/>
      <c r="S159" s="28"/>
      <c r="T159" s="28"/>
      <c r="U159" s="28"/>
      <c r="V159" s="28"/>
      <c r="W159" s="28"/>
      <c r="X159" s="28"/>
      <c r="Y159" s="28"/>
      <c r="Z159" s="28"/>
      <c r="AA159" s="27"/>
    </row>
    <row r="160" spans="1:27" ht="14.25">
      <c r="A160" s="7"/>
      <c r="B160" s="64"/>
      <c r="C160" s="7"/>
      <c r="E160" s="170"/>
      <c r="F160" s="170"/>
      <c r="G160" s="170"/>
      <c r="H160" s="170"/>
      <c r="I160" s="170"/>
      <c r="J160" s="170"/>
      <c r="K160" s="170"/>
      <c r="L160" s="170"/>
      <c r="M160" s="170"/>
      <c r="N160" s="170"/>
      <c r="O160" s="170"/>
      <c r="P160" s="28"/>
      <c r="Q160" s="28"/>
      <c r="R160" s="28"/>
      <c r="S160" s="28"/>
      <c r="T160" s="28"/>
      <c r="U160" s="28"/>
      <c r="V160" s="28"/>
      <c r="W160" s="28"/>
      <c r="X160" s="28"/>
      <c r="Y160" s="28"/>
      <c r="Z160" s="28"/>
      <c r="AA160" s="27"/>
    </row>
    <row r="161" spans="1:27" ht="14.25">
      <c r="A161" s="7"/>
      <c r="B161" s="64"/>
      <c r="C161" s="7"/>
      <c r="E161" s="170"/>
      <c r="F161" s="170"/>
      <c r="G161" s="170"/>
      <c r="H161" s="170"/>
      <c r="I161" s="170"/>
      <c r="J161" s="170"/>
      <c r="K161" s="170"/>
      <c r="L161" s="170"/>
      <c r="M161" s="170"/>
      <c r="N161" s="170"/>
      <c r="O161" s="170"/>
      <c r="P161" s="28"/>
      <c r="Q161" s="28"/>
      <c r="R161" s="28"/>
      <c r="S161" s="28"/>
      <c r="T161" s="28"/>
      <c r="U161" s="28"/>
      <c r="V161" s="28"/>
      <c r="W161" s="28"/>
      <c r="X161" s="28"/>
      <c r="Y161" s="28"/>
      <c r="Z161" s="28"/>
      <c r="AA161" s="27"/>
    </row>
    <row r="162" spans="1:27" ht="14.25">
      <c r="A162" s="7"/>
      <c r="B162" s="4"/>
      <c r="C162" s="7"/>
      <c r="E162" s="115" t="s">
        <v>586</v>
      </c>
      <c r="F162" s="115"/>
      <c r="G162" s="115"/>
      <c r="H162" s="115"/>
      <c r="I162" s="115"/>
      <c r="J162" s="115"/>
      <c r="K162" s="115"/>
      <c r="L162" s="170"/>
      <c r="M162" s="170"/>
      <c r="N162" s="170"/>
      <c r="O162" s="170"/>
      <c r="P162" s="28"/>
      <c r="Q162" s="28"/>
      <c r="R162" s="28"/>
      <c r="S162" s="28"/>
      <c r="T162" s="28"/>
      <c r="U162" s="28"/>
      <c r="V162" s="28"/>
      <c r="W162" s="28"/>
      <c r="X162" s="28"/>
      <c r="Y162" s="28"/>
      <c r="Z162" s="28"/>
      <c r="AA162" s="27"/>
    </row>
    <row r="163" spans="1:27">
      <c r="A163" s="7"/>
      <c r="B163" s="20"/>
      <c r="C163" s="7"/>
      <c r="E163" s="28"/>
      <c r="F163" s="28"/>
      <c r="G163" s="28"/>
      <c r="H163" s="28"/>
      <c r="I163" s="28"/>
      <c r="J163" s="28"/>
      <c r="K163" s="28"/>
      <c r="L163" s="28"/>
      <c r="M163" s="28"/>
      <c r="N163" s="28"/>
      <c r="O163" s="28"/>
      <c r="P163" s="28"/>
      <c r="Q163" s="28"/>
      <c r="R163" s="28"/>
      <c r="S163" s="28"/>
      <c r="T163" s="28"/>
      <c r="U163" s="28"/>
      <c r="V163" s="28"/>
      <c r="W163" s="28"/>
      <c r="X163" s="28"/>
      <c r="Y163" s="28"/>
      <c r="Z163" s="28"/>
      <c r="AA163" s="27"/>
    </row>
    <row r="164" spans="1:27" ht="15.75">
      <c r="A164" s="7"/>
      <c r="B164" s="22"/>
      <c r="C164" s="7"/>
      <c r="E164" s="1282" t="s">
        <v>587</v>
      </c>
      <c r="F164" s="1108"/>
      <c r="G164" s="1108"/>
      <c r="H164" s="1108"/>
      <c r="I164" s="1108"/>
      <c r="J164" s="1108"/>
      <c r="K164" s="1108"/>
      <c r="L164" s="1108"/>
      <c r="M164" s="14"/>
      <c r="N164" s="28"/>
      <c r="O164" s="28"/>
      <c r="P164" s="28"/>
      <c r="Q164" s="28"/>
      <c r="R164" s="28"/>
      <c r="S164" s="28"/>
      <c r="T164" s="28"/>
      <c r="U164" s="28"/>
      <c r="V164" s="28"/>
      <c r="W164" s="28"/>
      <c r="X164" s="28"/>
      <c r="Y164" s="28"/>
      <c r="Z164" s="28"/>
      <c r="AA164" s="27"/>
    </row>
    <row r="165" spans="1:27" ht="12.75">
      <c r="A165" s="7"/>
      <c r="B165" s="4"/>
      <c r="C165" s="7"/>
      <c r="E165" s="1108"/>
      <c r="F165" s="1108"/>
      <c r="G165" s="1108"/>
      <c r="H165" s="1108"/>
      <c r="I165" s="1108"/>
      <c r="J165" s="1108"/>
      <c r="K165" s="1108"/>
      <c r="L165" s="1108"/>
      <c r="M165" s="14"/>
      <c r="N165" s="28"/>
      <c r="O165" s="28"/>
      <c r="P165" s="28"/>
      <c r="Q165" s="28"/>
      <c r="R165" s="28"/>
      <c r="S165" s="28"/>
      <c r="T165" s="28"/>
      <c r="U165" s="28"/>
      <c r="V165" s="28"/>
      <c r="W165" s="28"/>
      <c r="X165" s="28"/>
      <c r="Y165" s="28"/>
      <c r="Z165" s="28"/>
      <c r="AA165" s="27"/>
    </row>
    <row r="166" spans="1:27" ht="12.75">
      <c r="A166" s="7"/>
      <c r="B166" s="4"/>
      <c r="C166" s="7"/>
      <c r="E166" s="1108"/>
      <c r="F166" s="1108"/>
      <c r="G166" s="1108"/>
      <c r="H166" s="1108"/>
      <c r="I166" s="1108"/>
      <c r="J166" s="1108"/>
      <c r="K166" s="1108"/>
      <c r="L166" s="1108"/>
      <c r="M166" s="14"/>
      <c r="N166" s="28"/>
      <c r="O166" s="28"/>
      <c r="P166" s="28"/>
      <c r="Q166" s="28"/>
      <c r="R166" s="28"/>
      <c r="S166" s="28"/>
      <c r="T166" s="28"/>
      <c r="U166" s="28"/>
      <c r="V166" s="28"/>
      <c r="W166" s="28"/>
      <c r="X166" s="28"/>
      <c r="Y166" s="28"/>
      <c r="Z166" s="28"/>
      <c r="AA166" s="27"/>
    </row>
    <row r="167" spans="1:27" ht="12.75">
      <c r="A167" s="7"/>
      <c r="B167" s="4"/>
      <c r="C167" s="7"/>
      <c r="E167" s="1108"/>
      <c r="F167" s="1108"/>
      <c r="G167" s="1108"/>
      <c r="H167" s="1108"/>
      <c r="I167" s="1108"/>
      <c r="J167" s="1108"/>
      <c r="K167" s="1108"/>
      <c r="L167" s="1108"/>
      <c r="M167" s="14"/>
      <c r="N167" s="28"/>
      <c r="O167" s="28"/>
      <c r="P167" s="28"/>
      <c r="Q167" s="28"/>
      <c r="R167" s="28"/>
      <c r="S167" s="28"/>
      <c r="T167" s="28"/>
      <c r="U167" s="28"/>
      <c r="V167" s="28"/>
      <c r="W167" s="28"/>
      <c r="X167" s="28"/>
      <c r="Y167" s="28"/>
      <c r="Z167" s="28"/>
      <c r="AA167" s="27"/>
    </row>
    <row r="168" spans="1:27" ht="12.75">
      <c r="A168" s="7"/>
      <c r="B168" s="4"/>
      <c r="C168" s="7"/>
      <c r="E168" s="1108"/>
      <c r="F168" s="1108"/>
      <c r="G168" s="1108"/>
      <c r="H168" s="1108"/>
      <c r="I168" s="1108"/>
      <c r="J168" s="1108"/>
      <c r="K168" s="1108"/>
      <c r="L168" s="1108"/>
      <c r="M168" s="14"/>
      <c r="N168" s="28"/>
      <c r="O168" s="28"/>
      <c r="P168" s="28"/>
      <c r="Q168" s="28"/>
      <c r="R168" s="28"/>
      <c r="S168" s="28"/>
      <c r="T168" s="28"/>
      <c r="U168" s="28"/>
      <c r="V168" s="28"/>
      <c r="W168" s="28"/>
      <c r="X168" s="28"/>
      <c r="Y168" s="28"/>
      <c r="Z168" s="28"/>
      <c r="AA168" s="27"/>
    </row>
    <row r="169" spans="1:27" ht="12.75">
      <c r="A169" s="7"/>
      <c r="B169" s="4"/>
      <c r="C169" s="7"/>
      <c r="E169" s="1108"/>
      <c r="F169" s="1108"/>
      <c r="G169" s="1108"/>
      <c r="H169" s="1108"/>
      <c r="I169" s="1108"/>
      <c r="J169" s="1108"/>
      <c r="K169" s="1108"/>
      <c r="L169" s="1108"/>
      <c r="M169" s="14"/>
      <c r="N169" s="28"/>
      <c r="O169" s="28"/>
      <c r="P169" s="28"/>
      <c r="Q169" s="28"/>
      <c r="R169" s="28"/>
      <c r="S169" s="28"/>
      <c r="T169" s="28"/>
      <c r="U169" s="28"/>
      <c r="V169" s="28"/>
      <c r="W169" s="28"/>
      <c r="X169" s="28"/>
      <c r="Y169" s="28"/>
      <c r="Z169" s="28"/>
      <c r="AA169" s="27"/>
    </row>
    <row r="170" spans="1:27" ht="12.75">
      <c r="A170" s="7"/>
      <c r="B170" s="4"/>
      <c r="C170" s="7"/>
      <c r="E170" s="1108"/>
      <c r="F170" s="1108"/>
      <c r="G170" s="1108"/>
      <c r="H170" s="1108"/>
      <c r="I170" s="1108"/>
      <c r="J170" s="1108"/>
      <c r="K170" s="1108"/>
      <c r="L170" s="1108"/>
      <c r="M170" s="14"/>
      <c r="N170" s="28"/>
      <c r="O170" s="28"/>
      <c r="P170" s="28"/>
      <c r="Q170" s="28"/>
      <c r="R170" s="28"/>
      <c r="S170" s="28"/>
      <c r="T170" s="28"/>
      <c r="U170" s="28"/>
      <c r="V170" s="28"/>
      <c r="W170" s="28"/>
      <c r="X170" s="28"/>
      <c r="Y170" s="28"/>
      <c r="Z170" s="28"/>
      <c r="AA170" s="27"/>
    </row>
    <row r="171" spans="1:27">
      <c r="A171" s="7"/>
      <c r="B171" s="20"/>
      <c r="C171" s="7"/>
      <c r="E171" s="1108"/>
      <c r="F171" s="1108"/>
      <c r="G171" s="1108"/>
      <c r="H171" s="1108"/>
      <c r="I171" s="1108"/>
      <c r="J171" s="1108"/>
      <c r="K171" s="1108"/>
      <c r="L171" s="1108"/>
      <c r="M171" s="14"/>
      <c r="N171" s="28"/>
      <c r="O171" s="28"/>
      <c r="P171" s="28"/>
      <c r="Q171" s="28"/>
      <c r="R171" s="28"/>
      <c r="S171" s="28"/>
      <c r="T171" s="28"/>
      <c r="U171" s="28"/>
      <c r="V171" s="28"/>
      <c r="W171" s="28"/>
      <c r="X171" s="28"/>
      <c r="Y171" s="28"/>
      <c r="Z171" s="28"/>
      <c r="AA171" s="27"/>
    </row>
    <row r="172" spans="1:27" ht="15.75">
      <c r="A172" s="7"/>
      <c r="B172" s="22"/>
      <c r="C172" s="7"/>
      <c r="E172" s="1108"/>
      <c r="F172" s="1108"/>
      <c r="G172" s="1108"/>
      <c r="H172" s="1108"/>
      <c r="I172" s="1108"/>
      <c r="J172" s="1108"/>
      <c r="K172" s="1108"/>
      <c r="L172" s="1108"/>
      <c r="M172" s="14"/>
      <c r="N172" s="28"/>
      <c r="O172" s="28"/>
      <c r="P172" s="28"/>
      <c r="Q172" s="28"/>
      <c r="R172" s="28"/>
      <c r="S172" s="28"/>
      <c r="T172" s="28"/>
      <c r="U172" s="28"/>
      <c r="V172" s="28"/>
      <c r="W172" s="28"/>
      <c r="X172" s="28"/>
      <c r="Y172" s="28"/>
      <c r="Z172" s="28"/>
      <c r="AA172" s="27"/>
    </row>
    <row r="173" spans="1:27" ht="12.75">
      <c r="A173" s="7"/>
      <c r="B173" s="4"/>
      <c r="C173" s="7"/>
      <c r="E173" s="1108"/>
      <c r="F173" s="1108"/>
      <c r="G173" s="1108"/>
      <c r="H173" s="1108"/>
      <c r="I173" s="1108"/>
      <c r="J173" s="1108"/>
      <c r="K173" s="1108"/>
      <c r="L173" s="1108"/>
      <c r="M173" s="14"/>
      <c r="N173" s="28"/>
      <c r="O173" s="28"/>
      <c r="P173" s="28"/>
      <c r="Q173" s="28"/>
      <c r="R173" s="28"/>
      <c r="S173" s="28"/>
      <c r="T173" s="28"/>
      <c r="U173" s="28"/>
      <c r="V173" s="28"/>
      <c r="W173" s="28"/>
      <c r="X173" s="28"/>
      <c r="Y173" s="28"/>
      <c r="Z173" s="28"/>
      <c r="AA173" s="27"/>
    </row>
    <row r="174" spans="1:27" ht="12.75">
      <c r="A174" s="7"/>
      <c r="B174" s="18"/>
      <c r="C174" s="7"/>
      <c r="E174" s="1108"/>
      <c r="F174" s="1108"/>
      <c r="G174" s="1108"/>
      <c r="H174" s="1108"/>
      <c r="I174" s="1108"/>
      <c r="J174" s="1108"/>
      <c r="K174" s="1108"/>
      <c r="L174" s="1108"/>
      <c r="M174" s="14"/>
      <c r="N174" s="28"/>
      <c r="O174" s="28"/>
      <c r="P174" s="28"/>
      <c r="Q174" s="28"/>
      <c r="R174" s="28"/>
      <c r="S174" s="28"/>
      <c r="T174" s="28"/>
      <c r="U174" s="28"/>
      <c r="V174" s="28"/>
      <c r="W174" s="28"/>
      <c r="X174" s="28"/>
      <c r="Y174" s="28"/>
      <c r="Z174" s="28"/>
      <c r="AA174" s="27"/>
    </row>
    <row r="175" spans="1:27" ht="12.75">
      <c r="A175" s="7"/>
      <c r="B175" s="4"/>
      <c r="C175" s="7"/>
      <c r="E175" s="1108"/>
      <c r="F175" s="1108"/>
      <c r="G175" s="1108"/>
      <c r="H175" s="1108"/>
      <c r="I175" s="1108"/>
      <c r="J175" s="1108"/>
      <c r="K175" s="1108"/>
      <c r="L175" s="1108"/>
      <c r="M175" s="14"/>
      <c r="N175" s="28"/>
      <c r="O175" s="28"/>
      <c r="P175" s="28"/>
      <c r="Q175" s="28"/>
      <c r="R175" s="28"/>
      <c r="S175" s="28"/>
      <c r="T175" s="28"/>
      <c r="U175" s="28"/>
      <c r="V175" s="28"/>
      <c r="W175" s="28"/>
      <c r="X175" s="28"/>
      <c r="Y175" s="28"/>
      <c r="Z175" s="28"/>
      <c r="AA175" s="27"/>
    </row>
    <row r="176" spans="1:27" ht="15.75">
      <c r="A176" s="7"/>
      <c r="B176" s="19"/>
      <c r="C176" s="7"/>
      <c r="E176" s="1108"/>
      <c r="F176" s="1108"/>
      <c r="G176" s="1108"/>
      <c r="H176" s="1108"/>
      <c r="I176" s="1108"/>
      <c r="J176" s="1108"/>
      <c r="K176" s="1108"/>
      <c r="L176" s="1108"/>
      <c r="M176" s="14"/>
      <c r="N176" s="28"/>
      <c r="O176" s="28"/>
      <c r="P176" s="28"/>
      <c r="Q176" s="28"/>
      <c r="R176" s="28"/>
      <c r="S176" s="28"/>
      <c r="T176" s="28"/>
      <c r="U176" s="28"/>
      <c r="V176" s="28"/>
      <c r="W176" s="28"/>
      <c r="X176" s="28"/>
      <c r="Y176" s="28"/>
      <c r="Z176" s="28"/>
      <c r="AA176" s="27"/>
    </row>
    <row r="177" spans="1:27" ht="12.75">
      <c r="A177" s="7"/>
      <c r="B177" s="4"/>
      <c r="C177" s="7"/>
      <c r="E177" s="1108"/>
      <c r="F177" s="1108"/>
      <c r="G177" s="1108"/>
      <c r="H177" s="1108"/>
      <c r="I177" s="1108"/>
      <c r="J177" s="1108"/>
      <c r="K177" s="1108"/>
      <c r="L177" s="1108"/>
      <c r="M177" s="14"/>
      <c r="N177" s="28"/>
      <c r="O177" s="28"/>
      <c r="P177" s="28"/>
      <c r="Q177" s="28"/>
      <c r="R177" s="28"/>
      <c r="S177" s="28"/>
      <c r="T177" s="28"/>
      <c r="U177" s="28"/>
      <c r="V177" s="28"/>
      <c r="W177" s="28"/>
      <c r="X177" s="28"/>
      <c r="Y177" s="28"/>
      <c r="Z177" s="28"/>
      <c r="AA177" s="27"/>
    </row>
    <row r="178" spans="1:27">
      <c r="A178" s="7"/>
      <c r="B178" s="20"/>
      <c r="C178" s="7"/>
      <c r="E178" s="1108"/>
      <c r="F178" s="1108"/>
      <c r="G178" s="1108"/>
      <c r="H178" s="1108"/>
      <c r="I178" s="1108"/>
      <c r="J178" s="1108"/>
      <c r="K178" s="1108"/>
      <c r="L178" s="1108"/>
      <c r="M178" s="14"/>
      <c r="N178" s="28"/>
      <c r="O178" s="28"/>
      <c r="P178" s="28"/>
      <c r="Q178" s="28"/>
      <c r="R178" s="28"/>
      <c r="S178" s="28"/>
      <c r="T178" s="28"/>
      <c r="U178" s="28"/>
      <c r="V178" s="28"/>
      <c r="W178" s="28"/>
      <c r="X178" s="28"/>
      <c r="Y178" s="28"/>
      <c r="Z178" s="28"/>
      <c r="AA178" s="27"/>
    </row>
    <row r="179" spans="1:27" ht="15.75">
      <c r="A179" s="7"/>
      <c r="B179" s="22"/>
      <c r="C179" s="7"/>
      <c r="E179" s="1108"/>
      <c r="F179" s="1108"/>
      <c r="G179" s="1108"/>
      <c r="H179" s="1108"/>
      <c r="I179" s="1108"/>
      <c r="J179" s="1108"/>
      <c r="K179" s="1108"/>
      <c r="L179" s="1108"/>
      <c r="M179" s="14"/>
      <c r="N179" s="28"/>
      <c r="O179" s="28"/>
      <c r="P179" s="28"/>
      <c r="Q179" s="28"/>
      <c r="R179" s="28"/>
      <c r="S179" s="28"/>
      <c r="T179" s="28"/>
      <c r="U179" s="28"/>
      <c r="V179" s="28"/>
      <c r="W179" s="28"/>
      <c r="X179" s="28"/>
      <c r="Y179" s="28"/>
      <c r="Z179" s="28"/>
      <c r="AA179" s="27"/>
    </row>
    <row r="180" spans="1:27" ht="12.75">
      <c r="A180" s="7"/>
      <c r="B180" s="4"/>
      <c r="C180" s="7"/>
      <c r="E180" s="1108"/>
      <c r="F180" s="1108"/>
      <c r="G180" s="1108"/>
      <c r="H180" s="1108"/>
      <c r="I180" s="1108"/>
      <c r="J180" s="1108"/>
      <c r="K180" s="1108"/>
      <c r="L180" s="1108"/>
      <c r="M180" s="204"/>
      <c r="N180" s="28"/>
      <c r="O180" s="28"/>
      <c r="P180" s="28"/>
      <c r="Q180" s="28"/>
      <c r="R180" s="28"/>
      <c r="S180" s="28"/>
      <c r="T180" s="28"/>
      <c r="U180" s="28"/>
      <c r="V180" s="28"/>
      <c r="W180" s="28"/>
      <c r="X180" s="28"/>
      <c r="Y180" s="28"/>
      <c r="Z180" s="28"/>
      <c r="AA180" s="27"/>
    </row>
    <row r="181" spans="1:27">
      <c r="A181" s="7"/>
      <c r="B181" s="20"/>
      <c r="C181" s="7"/>
      <c r="E181" s="1108"/>
      <c r="F181" s="1108"/>
      <c r="G181" s="1108"/>
      <c r="H181" s="1108"/>
      <c r="I181" s="1108"/>
      <c r="J181" s="1108"/>
      <c r="K181" s="1108"/>
      <c r="L181" s="1108"/>
      <c r="M181" s="204"/>
      <c r="N181" s="28"/>
      <c r="O181" s="28"/>
      <c r="P181" s="28"/>
      <c r="Q181" s="28"/>
      <c r="R181" s="28"/>
      <c r="S181" s="28"/>
      <c r="T181" s="28"/>
      <c r="U181" s="28"/>
      <c r="V181" s="28"/>
      <c r="W181" s="28"/>
      <c r="X181" s="28"/>
      <c r="Y181" s="28"/>
      <c r="Z181" s="28"/>
      <c r="AA181" s="27"/>
    </row>
    <row r="182" spans="1:27" ht="15.75">
      <c r="A182" s="7"/>
      <c r="B182" s="22"/>
      <c r="C182" s="7"/>
      <c r="E182" s="1108"/>
      <c r="F182" s="1108"/>
      <c r="G182" s="1108"/>
      <c r="H182" s="1108"/>
      <c r="I182" s="1108"/>
      <c r="J182" s="1108"/>
      <c r="K182" s="1108"/>
      <c r="L182" s="1108"/>
      <c r="M182" s="204"/>
      <c r="N182" s="28"/>
      <c r="O182" s="28"/>
      <c r="P182" s="28"/>
      <c r="Q182" s="28"/>
      <c r="R182" s="28"/>
      <c r="S182" s="28"/>
      <c r="T182" s="28"/>
      <c r="U182" s="28"/>
      <c r="V182" s="28"/>
      <c r="W182" s="28"/>
      <c r="X182" s="28"/>
      <c r="Y182" s="28"/>
      <c r="Z182" s="28"/>
      <c r="AA182" s="27"/>
    </row>
    <row r="183" spans="1:27" ht="12.75">
      <c r="A183" s="7"/>
      <c r="B183" s="4"/>
      <c r="C183" s="7"/>
      <c r="E183" s="1108"/>
      <c r="F183" s="1108"/>
      <c r="G183" s="1108"/>
      <c r="H183" s="1108"/>
      <c r="I183" s="1108"/>
      <c r="J183" s="1108"/>
      <c r="K183" s="1108"/>
      <c r="L183" s="1108"/>
      <c r="M183" s="204"/>
      <c r="N183" s="28"/>
      <c r="O183" s="28"/>
      <c r="P183" s="28"/>
      <c r="Q183" s="28"/>
      <c r="R183" s="28"/>
      <c r="S183" s="28"/>
      <c r="T183" s="28"/>
      <c r="U183" s="28"/>
      <c r="V183" s="28"/>
      <c r="W183" s="28"/>
      <c r="X183" s="28"/>
      <c r="Y183" s="28"/>
      <c r="Z183" s="28"/>
      <c r="AA183" s="27"/>
    </row>
    <row r="184" spans="1:27" ht="12.75">
      <c r="A184" s="7"/>
      <c r="B184" s="4"/>
      <c r="C184" s="7"/>
      <c r="E184" s="1108"/>
      <c r="F184" s="1108"/>
      <c r="G184" s="1108"/>
      <c r="H184" s="1108"/>
      <c r="I184" s="1108"/>
      <c r="J184" s="1108"/>
      <c r="K184" s="1108"/>
      <c r="L184" s="1108"/>
      <c r="M184" s="204"/>
      <c r="N184" s="28"/>
      <c r="O184" s="28"/>
      <c r="P184" s="28"/>
      <c r="Q184" s="28"/>
      <c r="R184" s="28"/>
      <c r="S184" s="28"/>
      <c r="T184" s="28"/>
      <c r="U184" s="28"/>
      <c r="V184" s="28"/>
      <c r="W184" s="28"/>
      <c r="X184" s="28"/>
      <c r="Y184" s="28"/>
      <c r="Z184" s="28"/>
      <c r="AA184" s="27"/>
    </row>
    <row r="185" spans="1:27" ht="12.75">
      <c r="A185" s="7"/>
      <c r="B185" s="4"/>
      <c r="C185" s="7"/>
      <c r="E185" s="1108"/>
      <c r="F185" s="1108"/>
      <c r="G185" s="1108"/>
      <c r="H185" s="1108"/>
      <c r="I185" s="1108"/>
      <c r="J185" s="1108"/>
      <c r="K185" s="1108"/>
      <c r="L185" s="1108"/>
      <c r="M185" s="204"/>
      <c r="N185" s="28"/>
      <c r="O185" s="28"/>
      <c r="P185" s="28"/>
      <c r="Q185" s="28"/>
      <c r="R185" s="28"/>
      <c r="S185" s="28"/>
      <c r="T185" s="28"/>
      <c r="U185" s="28"/>
      <c r="V185" s="28"/>
      <c r="W185" s="28"/>
      <c r="X185" s="28"/>
      <c r="Y185" s="28"/>
      <c r="Z185" s="28"/>
      <c r="AA185" s="27"/>
    </row>
    <row r="186" spans="1:27" ht="12.75">
      <c r="A186" s="7"/>
      <c r="B186" s="4"/>
      <c r="C186" s="7"/>
      <c r="E186" s="1108"/>
      <c r="F186" s="1108"/>
      <c r="G186" s="1108"/>
      <c r="H186" s="1108"/>
      <c r="I186" s="1108"/>
      <c r="J186" s="1108"/>
      <c r="K186" s="1108"/>
      <c r="L186" s="1108"/>
      <c r="M186" s="204"/>
      <c r="N186" s="28"/>
      <c r="O186" s="28"/>
      <c r="P186" s="28"/>
      <c r="Q186" s="28"/>
      <c r="R186" s="28"/>
      <c r="S186" s="28"/>
      <c r="T186" s="28"/>
      <c r="U186" s="28"/>
      <c r="V186" s="28"/>
      <c r="W186" s="28"/>
      <c r="X186" s="28"/>
      <c r="Y186" s="28"/>
      <c r="Z186" s="28"/>
      <c r="AA186" s="27"/>
    </row>
    <row r="187" spans="1:27" ht="57.6" customHeight="1">
      <c r="A187" s="7"/>
      <c r="B187" s="4"/>
      <c r="C187" s="7"/>
      <c r="E187" s="1108"/>
      <c r="F187" s="1108"/>
      <c r="G187" s="1108"/>
      <c r="H187" s="1108"/>
      <c r="I187" s="1108"/>
      <c r="J187" s="1108"/>
      <c r="K187" s="1108"/>
      <c r="L187" s="1108"/>
      <c r="M187" s="204"/>
      <c r="N187" s="28"/>
      <c r="O187" s="28"/>
      <c r="P187" s="28"/>
      <c r="Q187" s="28"/>
      <c r="R187" s="28"/>
      <c r="S187" s="28"/>
      <c r="T187" s="28"/>
      <c r="U187" s="28"/>
      <c r="V187" s="28"/>
      <c r="W187" s="28"/>
      <c r="X187" s="28"/>
      <c r="Y187" s="28"/>
      <c r="Z187" s="28"/>
      <c r="AA187" s="27"/>
    </row>
    <row r="188" spans="1:27" ht="94.9" customHeight="1">
      <c r="A188" s="7"/>
      <c r="B188" s="20"/>
      <c r="C188" s="7"/>
      <c r="E188" s="1108"/>
      <c r="F188" s="1108"/>
      <c r="G188" s="1108"/>
      <c r="H188" s="1108"/>
      <c r="I188" s="1108"/>
      <c r="J188" s="1108"/>
      <c r="K188" s="1108"/>
      <c r="L188" s="1108"/>
      <c r="M188" s="204"/>
      <c r="N188" s="28"/>
      <c r="O188" s="28"/>
      <c r="P188" s="28"/>
      <c r="Q188" s="28"/>
      <c r="R188" s="28"/>
      <c r="S188" s="28"/>
      <c r="T188" s="28"/>
      <c r="U188" s="28"/>
      <c r="V188" s="28"/>
      <c r="W188" s="28"/>
      <c r="X188" s="28"/>
      <c r="Y188" s="28"/>
      <c r="Z188" s="28"/>
      <c r="AA188" s="27"/>
    </row>
    <row r="189" spans="1:27" ht="15.75">
      <c r="A189" s="7"/>
      <c r="B189" s="22"/>
      <c r="C189" s="7"/>
      <c r="E189" s="1108"/>
      <c r="F189" s="1108"/>
      <c r="G189" s="1108"/>
      <c r="H189" s="1108"/>
      <c r="I189" s="1108"/>
      <c r="J189" s="1108"/>
      <c r="K189" s="1108"/>
      <c r="L189" s="1108"/>
      <c r="M189" s="204"/>
      <c r="N189" s="28"/>
      <c r="O189" s="28"/>
      <c r="P189" s="28"/>
      <c r="Q189" s="28"/>
      <c r="R189" s="28"/>
      <c r="S189" s="28"/>
      <c r="T189" s="28"/>
      <c r="U189" s="28"/>
      <c r="V189" s="28"/>
      <c r="W189" s="28"/>
      <c r="X189" s="28"/>
      <c r="Y189" s="28"/>
      <c r="Z189" s="28"/>
      <c r="AA189" s="27"/>
    </row>
    <row r="190" spans="1:27" ht="14.25">
      <c r="A190" s="7"/>
      <c r="B190" s="4"/>
      <c r="C190" s="7"/>
      <c r="E190" s="115"/>
      <c r="F190" s="115"/>
      <c r="G190" s="115"/>
      <c r="H190" s="115"/>
      <c r="I190" s="115"/>
      <c r="J190" s="115"/>
      <c r="K190" s="115"/>
      <c r="L190" s="115"/>
      <c r="M190" s="170"/>
      <c r="N190" s="170"/>
      <c r="O190" s="170"/>
      <c r="P190" s="28"/>
      <c r="Q190" s="28"/>
      <c r="R190" s="28"/>
      <c r="S190" s="28"/>
      <c r="T190" s="28"/>
      <c r="U190" s="28"/>
      <c r="V190" s="28"/>
      <c r="W190" s="28"/>
      <c r="X190" s="28"/>
      <c r="Y190" s="28"/>
      <c r="Z190" s="28"/>
      <c r="AA190" s="27"/>
    </row>
    <row r="191" spans="1:27" ht="14.25">
      <c r="A191" s="7"/>
      <c r="B191" s="4"/>
      <c r="C191" s="7"/>
      <c r="E191" s="115" t="s">
        <v>588</v>
      </c>
      <c r="F191" s="115"/>
      <c r="G191" s="115"/>
      <c r="H191" s="115"/>
      <c r="I191" s="115"/>
      <c r="J191" s="115"/>
      <c r="K191" s="115"/>
      <c r="L191" s="115"/>
      <c r="M191" s="170"/>
      <c r="N191" s="170"/>
      <c r="O191" s="170"/>
      <c r="P191" s="28"/>
      <c r="Q191" s="28"/>
      <c r="R191" s="28"/>
      <c r="S191" s="28"/>
      <c r="T191" s="28"/>
      <c r="U191" s="28"/>
      <c r="V191" s="28"/>
      <c r="W191" s="28"/>
      <c r="X191" s="28"/>
      <c r="Y191" s="28"/>
      <c r="Z191" s="28"/>
      <c r="AA191" s="27"/>
    </row>
    <row r="192" spans="1:27" ht="12.75">
      <c r="A192" s="7"/>
      <c r="B192" s="4"/>
      <c r="C192" s="7"/>
      <c r="E192" s="28"/>
      <c r="F192" s="28"/>
      <c r="G192" s="28"/>
      <c r="H192" s="28"/>
      <c r="I192" s="28"/>
      <c r="J192" s="28"/>
      <c r="K192" s="28"/>
      <c r="L192" s="28"/>
      <c r="M192" s="28"/>
      <c r="N192" s="28"/>
      <c r="O192" s="28"/>
      <c r="P192" s="28"/>
      <c r="Q192" s="28"/>
      <c r="R192" s="28"/>
      <c r="S192" s="28"/>
      <c r="T192" s="28"/>
      <c r="U192" s="28"/>
      <c r="V192" s="28"/>
      <c r="W192" s="28"/>
      <c r="X192" s="28"/>
      <c r="Y192" s="28"/>
      <c r="Z192" s="28"/>
      <c r="AA192" s="27"/>
    </row>
    <row r="193" spans="1:27" ht="12.75">
      <c r="A193" s="7"/>
      <c r="B193" s="4"/>
      <c r="C193" s="7"/>
      <c r="E193" s="1290" t="s">
        <v>589</v>
      </c>
      <c r="F193" s="1144"/>
      <c r="G193" s="1144"/>
      <c r="H193" s="1144"/>
      <c r="I193" s="1144"/>
      <c r="J193" s="1144"/>
      <c r="K193" s="1144"/>
      <c r="L193" s="1144"/>
      <c r="M193" s="205"/>
      <c r="N193" s="28"/>
      <c r="O193" s="28"/>
      <c r="P193" s="28"/>
      <c r="Q193" s="28"/>
      <c r="R193" s="28"/>
      <c r="S193" s="28"/>
      <c r="T193" s="28"/>
      <c r="U193" s="28"/>
      <c r="V193" s="28"/>
      <c r="W193" s="28"/>
      <c r="X193" s="28"/>
      <c r="Y193" s="28"/>
      <c r="Z193" s="28"/>
      <c r="AA193" s="27"/>
    </row>
    <row r="194" spans="1:27" ht="12.75">
      <c r="A194" s="7"/>
      <c r="B194" s="64"/>
      <c r="C194" s="7"/>
      <c r="E194" s="1145"/>
      <c r="F194" s="1108"/>
      <c r="G194" s="1108"/>
      <c r="H194" s="1108"/>
      <c r="I194" s="1108"/>
      <c r="J194" s="1108"/>
      <c r="K194" s="1108"/>
      <c r="L194" s="1108"/>
      <c r="M194" s="140"/>
      <c r="N194" s="28"/>
      <c r="O194" s="28"/>
      <c r="P194" s="28"/>
      <c r="Q194" s="28"/>
      <c r="R194" s="28"/>
      <c r="S194" s="28"/>
      <c r="T194" s="28"/>
      <c r="U194" s="28"/>
      <c r="V194" s="28"/>
      <c r="W194" s="28"/>
      <c r="X194" s="28"/>
      <c r="Y194" s="28"/>
      <c r="Z194" s="28"/>
      <c r="AA194" s="27"/>
    </row>
    <row r="195" spans="1:27" ht="12.75">
      <c r="A195" s="7"/>
      <c r="B195" s="4"/>
      <c r="C195" s="7"/>
      <c r="E195" s="1145"/>
      <c r="F195" s="1108"/>
      <c r="G195" s="1108"/>
      <c r="H195" s="1108"/>
      <c r="I195" s="1108"/>
      <c r="J195" s="1108"/>
      <c r="K195" s="1108"/>
      <c r="L195" s="1108"/>
      <c r="M195" s="140"/>
      <c r="N195" s="28"/>
      <c r="O195" s="28"/>
      <c r="P195" s="28"/>
      <c r="Q195" s="28"/>
      <c r="R195" s="28"/>
      <c r="S195" s="28"/>
      <c r="T195" s="28"/>
      <c r="U195" s="28"/>
      <c r="V195" s="28"/>
      <c r="W195" s="28"/>
      <c r="X195" s="28"/>
      <c r="Y195" s="28"/>
      <c r="Z195" s="28"/>
      <c r="AA195" s="27"/>
    </row>
    <row r="196" spans="1:27">
      <c r="A196" s="7"/>
      <c r="B196" s="20"/>
      <c r="C196" s="7"/>
      <c r="E196" s="1145"/>
      <c r="F196" s="1108"/>
      <c r="G196" s="1108"/>
      <c r="H196" s="1108"/>
      <c r="I196" s="1108"/>
      <c r="J196" s="1108"/>
      <c r="K196" s="1108"/>
      <c r="L196" s="1108"/>
      <c r="M196" s="140"/>
      <c r="N196" s="28"/>
      <c r="O196" s="28"/>
      <c r="P196" s="28"/>
      <c r="Q196" s="28"/>
      <c r="R196" s="28"/>
      <c r="S196" s="28"/>
      <c r="T196" s="28"/>
      <c r="U196" s="28"/>
      <c r="V196" s="28"/>
      <c r="W196" s="28"/>
      <c r="X196" s="28"/>
      <c r="Y196" s="28"/>
      <c r="Z196" s="28"/>
      <c r="AA196" s="27"/>
    </row>
    <row r="197" spans="1:27" ht="15.75">
      <c r="A197" s="7"/>
      <c r="B197" s="22"/>
      <c r="C197" s="7"/>
      <c r="E197" s="1145"/>
      <c r="F197" s="1108"/>
      <c r="G197" s="1108"/>
      <c r="H197" s="1108"/>
      <c r="I197" s="1108"/>
      <c r="J197" s="1108"/>
      <c r="K197" s="1108"/>
      <c r="L197" s="1108"/>
      <c r="M197" s="140"/>
      <c r="N197" s="28"/>
      <c r="O197" s="28"/>
      <c r="P197" s="28"/>
      <c r="Q197" s="28"/>
      <c r="R197" s="28"/>
      <c r="S197" s="28"/>
      <c r="T197" s="28"/>
      <c r="U197" s="28"/>
      <c r="V197" s="28"/>
      <c r="W197" s="28"/>
      <c r="X197" s="28"/>
      <c r="Y197" s="28"/>
      <c r="Z197" s="28"/>
      <c r="AA197" s="27"/>
    </row>
    <row r="198" spans="1:27" ht="64.900000000000006" customHeight="1">
      <c r="A198" s="7"/>
      <c r="B198" s="22"/>
      <c r="C198" s="7"/>
      <c r="E198" s="1145"/>
      <c r="F198" s="1108"/>
      <c r="G198" s="1108"/>
      <c r="H198" s="1108"/>
      <c r="I198" s="1108"/>
      <c r="J198" s="1108"/>
      <c r="K198" s="1108"/>
      <c r="L198" s="1108"/>
      <c r="M198" s="140"/>
      <c r="N198" s="28"/>
      <c r="O198" s="28"/>
      <c r="P198" s="28"/>
      <c r="Q198" s="28"/>
      <c r="R198" s="28"/>
      <c r="S198" s="28"/>
      <c r="T198" s="28"/>
      <c r="U198" s="28"/>
      <c r="V198" s="28"/>
      <c r="W198" s="28"/>
      <c r="X198" s="28"/>
      <c r="Y198" s="28"/>
      <c r="Z198" s="28"/>
      <c r="AA198" s="27"/>
    </row>
    <row r="199" spans="1:27" ht="12.75">
      <c r="A199" s="7"/>
      <c r="B199" s="4"/>
      <c r="C199" s="7"/>
      <c r="E199" s="1145"/>
      <c r="F199" s="1108"/>
      <c r="G199" s="1108"/>
      <c r="H199" s="1108"/>
      <c r="I199" s="1108"/>
      <c r="J199" s="1108"/>
      <c r="K199" s="1108"/>
      <c r="L199" s="1108"/>
      <c r="M199" s="140"/>
      <c r="N199" s="28"/>
      <c r="O199" s="28"/>
      <c r="P199" s="28"/>
      <c r="Q199" s="28"/>
      <c r="R199" s="28"/>
      <c r="S199" s="28"/>
      <c r="T199" s="28"/>
      <c r="U199" s="28"/>
      <c r="V199" s="28"/>
      <c r="W199" s="28"/>
      <c r="X199" s="28"/>
      <c r="Y199" s="28"/>
      <c r="Z199" s="28"/>
      <c r="AA199" s="27"/>
    </row>
    <row r="200" spans="1:27" ht="12.75">
      <c r="A200" s="7"/>
      <c r="B200" s="4"/>
      <c r="C200" s="7"/>
      <c r="E200" s="1145"/>
      <c r="F200" s="1108"/>
      <c r="G200" s="1108"/>
      <c r="H200" s="1108"/>
      <c r="I200" s="1108"/>
      <c r="J200" s="1108"/>
      <c r="K200" s="1108"/>
      <c r="L200" s="1108"/>
      <c r="M200" s="140"/>
      <c r="N200" s="28"/>
      <c r="O200" s="28"/>
      <c r="P200" s="28"/>
      <c r="Q200" s="28"/>
      <c r="R200" s="28"/>
      <c r="S200" s="28"/>
      <c r="T200" s="28"/>
      <c r="U200" s="28"/>
      <c r="V200" s="28"/>
      <c r="W200" s="28"/>
      <c r="X200" s="28"/>
      <c r="Y200" s="28"/>
      <c r="Z200" s="28"/>
      <c r="AA200" s="27"/>
    </row>
    <row r="201" spans="1:27" ht="12.75">
      <c r="A201" s="7"/>
      <c r="B201" s="4"/>
      <c r="C201" s="7"/>
      <c r="E201" s="1145"/>
      <c r="F201" s="1108"/>
      <c r="G201" s="1108"/>
      <c r="H201" s="1108"/>
      <c r="I201" s="1108"/>
      <c r="J201" s="1108"/>
      <c r="K201" s="1108"/>
      <c r="L201" s="1108"/>
      <c r="M201" s="140"/>
      <c r="N201" s="28"/>
      <c r="O201" s="28"/>
      <c r="P201" s="28"/>
      <c r="Q201" s="28"/>
      <c r="R201" s="28"/>
      <c r="S201" s="28"/>
      <c r="T201" s="28"/>
      <c r="U201" s="28"/>
      <c r="V201" s="28"/>
      <c r="W201" s="28"/>
      <c r="X201" s="28"/>
      <c r="Y201" s="28"/>
      <c r="Z201" s="28"/>
      <c r="AA201" s="27"/>
    </row>
    <row r="202" spans="1:27" ht="12.75">
      <c r="A202" s="7"/>
      <c r="B202" s="4"/>
      <c r="C202" s="7"/>
      <c r="E202" s="1145"/>
      <c r="F202" s="1108"/>
      <c r="G202" s="1108"/>
      <c r="H202" s="1108"/>
      <c r="I202" s="1108"/>
      <c r="J202" s="1108"/>
      <c r="K202" s="1108"/>
      <c r="L202" s="1108"/>
      <c r="M202" s="140"/>
      <c r="N202" s="28"/>
      <c r="O202" s="28"/>
      <c r="P202" s="28"/>
      <c r="Q202" s="28"/>
      <c r="R202" s="28"/>
      <c r="S202" s="28"/>
      <c r="T202" s="28"/>
      <c r="U202" s="28"/>
      <c r="V202" s="28"/>
      <c r="W202" s="28"/>
      <c r="X202" s="28"/>
      <c r="Y202" s="28"/>
      <c r="Z202" s="28"/>
      <c r="AA202" s="27"/>
    </row>
    <row r="203" spans="1:27" ht="12.75">
      <c r="A203" s="7"/>
      <c r="B203" s="4"/>
      <c r="C203" s="7"/>
      <c r="E203" s="1145"/>
      <c r="F203" s="1108"/>
      <c r="G203" s="1108"/>
      <c r="H203" s="1108"/>
      <c r="I203" s="1108"/>
      <c r="J203" s="1108"/>
      <c r="K203" s="1108"/>
      <c r="L203" s="1108"/>
      <c r="M203" s="140"/>
      <c r="N203" s="28"/>
      <c r="O203" s="28"/>
      <c r="P203" s="28"/>
      <c r="Q203" s="28"/>
      <c r="R203" s="28"/>
      <c r="S203" s="28"/>
      <c r="T203" s="28"/>
      <c r="U203" s="28"/>
      <c r="V203" s="28"/>
      <c r="W203" s="28"/>
      <c r="X203" s="28"/>
      <c r="Y203" s="28"/>
      <c r="Z203" s="28"/>
      <c r="AA203" s="27"/>
    </row>
    <row r="204" spans="1:27" ht="12.75">
      <c r="A204" s="7"/>
      <c r="B204" s="4"/>
      <c r="C204" s="7"/>
      <c r="E204" s="1145"/>
      <c r="F204" s="1108"/>
      <c r="G204" s="1108"/>
      <c r="H204" s="1108"/>
      <c r="I204" s="1108"/>
      <c r="J204" s="1108"/>
      <c r="K204" s="1108"/>
      <c r="L204" s="1108"/>
      <c r="M204" s="140"/>
      <c r="N204" s="28"/>
      <c r="O204" s="28"/>
      <c r="P204" s="28"/>
      <c r="Q204" s="28"/>
      <c r="R204" s="28"/>
      <c r="S204" s="28"/>
      <c r="T204" s="28"/>
      <c r="U204" s="28"/>
      <c r="V204" s="28"/>
      <c r="W204" s="28"/>
      <c r="X204" s="28"/>
      <c r="Y204" s="28"/>
      <c r="Z204" s="28"/>
      <c r="AA204" s="27"/>
    </row>
    <row r="205" spans="1:27" ht="12.75">
      <c r="A205" s="7"/>
      <c r="B205" s="4"/>
      <c r="C205" s="7"/>
      <c r="E205" s="28"/>
      <c r="F205" s="28"/>
      <c r="G205" s="28"/>
      <c r="H205" s="28"/>
      <c r="I205" s="28"/>
      <c r="J205" s="28"/>
      <c r="K205" s="28"/>
      <c r="L205" s="28"/>
      <c r="M205" s="28"/>
      <c r="N205" s="28"/>
      <c r="O205" s="28"/>
      <c r="P205" s="28"/>
      <c r="Q205" s="28"/>
      <c r="R205" s="28"/>
      <c r="S205" s="28"/>
      <c r="T205" s="28"/>
      <c r="U205" s="28"/>
      <c r="V205" s="28"/>
      <c r="W205" s="28"/>
      <c r="X205" s="28"/>
      <c r="Y205" s="28"/>
      <c r="Z205" s="28"/>
      <c r="AA205" s="27"/>
    </row>
    <row r="206" spans="1:27">
      <c r="A206" s="7"/>
      <c r="B206" s="20"/>
      <c r="C206" s="7"/>
      <c r="E206" s="117" t="s">
        <v>590</v>
      </c>
      <c r="F206" s="117"/>
      <c r="G206" s="117"/>
      <c r="H206" s="28"/>
      <c r="I206" s="28"/>
      <c r="J206" s="28"/>
      <c r="K206" s="28"/>
      <c r="L206" s="28"/>
      <c r="M206" s="28"/>
      <c r="N206" s="28"/>
      <c r="O206" s="28"/>
      <c r="P206" s="28"/>
      <c r="Q206" s="28"/>
      <c r="R206" s="28"/>
      <c r="S206" s="28"/>
      <c r="T206" s="28"/>
      <c r="U206" s="28"/>
      <c r="V206" s="28"/>
      <c r="W206" s="28"/>
      <c r="X206" s="28"/>
      <c r="Y206" s="28"/>
      <c r="Z206" s="28"/>
      <c r="AA206" s="27"/>
    </row>
    <row r="207" spans="1:27" ht="15.75">
      <c r="A207" s="7"/>
      <c r="B207" s="22"/>
      <c r="C207" s="7"/>
      <c r="E207" s="170"/>
      <c r="F207" s="170"/>
      <c r="G207" s="170"/>
      <c r="H207" s="170"/>
      <c r="I207" s="170"/>
      <c r="J207" s="170"/>
      <c r="K207" s="170"/>
      <c r="L207" s="170"/>
      <c r="M207" s="170"/>
      <c r="N207" s="28"/>
      <c r="O207" s="28"/>
      <c r="P207" s="28"/>
      <c r="Q207" s="28"/>
      <c r="R207" s="28"/>
      <c r="S207" s="28"/>
      <c r="T207" s="28"/>
      <c r="U207" s="28"/>
      <c r="V207" s="28"/>
      <c r="W207" s="28"/>
      <c r="X207" s="28"/>
      <c r="Y207" s="28"/>
      <c r="Z207" s="28"/>
      <c r="AA207" s="27"/>
    </row>
    <row r="208" spans="1:27" ht="14.25">
      <c r="A208" s="7"/>
      <c r="B208" s="4"/>
      <c r="C208" s="7"/>
      <c r="E208" s="1140" t="s">
        <v>591</v>
      </c>
      <c r="F208" s="1108"/>
      <c r="G208" s="1108"/>
      <c r="H208" s="1108"/>
      <c r="I208" s="1108"/>
      <c r="J208" s="1108"/>
      <c r="K208" s="1108"/>
      <c r="L208" s="1108"/>
      <c r="M208" s="170"/>
      <c r="N208" s="28"/>
      <c r="O208" s="28"/>
      <c r="P208" s="28"/>
      <c r="Q208" s="28"/>
      <c r="R208" s="28"/>
      <c r="S208" s="28"/>
      <c r="T208" s="28"/>
      <c r="U208" s="28"/>
      <c r="V208" s="28"/>
      <c r="W208" s="28"/>
      <c r="X208" s="28"/>
      <c r="Y208" s="28"/>
      <c r="Z208" s="28"/>
      <c r="AA208" s="27"/>
    </row>
    <row r="209" spans="1:27" ht="24.6" customHeight="1">
      <c r="A209" s="7"/>
      <c r="B209" s="18"/>
      <c r="C209" s="7"/>
      <c r="E209" s="1108"/>
      <c r="F209" s="1108"/>
      <c r="G209" s="1108"/>
      <c r="H209" s="1108"/>
      <c r="I209" s="1108"/>
      <c r="J209" s="1108"/>
      <c r="K209" s="1108"/>
      <c r="L209" s="1108"/>
      <c r="M209" s="170"/>
      <c r="N209" s="28"/>
      <c r="O209" s="28"/>
      <c r="P209" s="28"/>
      <c r="Q209" s="28"/>
      <c r="R209" s="28"/>
      <c r="S209" s="28"/>
      <c r="T209" s="28"/>
      <c r="U209" s="28"/>
      <c r="V209" s="28"/>
      <c r="W209" s="28"/>
      <c r="X209" s="28"/>
      <c r="Y209" s="28"/>
      <c r="Z209" s="28"/>
      <c r="AA209" s="27"/>
    </row>
    <row r="210" spans="1:27" ht="15.75">
      <c r="A210" s="7"/>
      <c r="B210" s="19"/>
      <c r="C210" s="7"/>
      <c r="E210" s="120"/>
      <c r="F210" s="120"/>
      <c r="G210" s="120"/>
      <c r="H210" s="120"/>
      <c r="I210" s="120"/>
      <c r="J210" s="120"/>
      <c r="K210" s="120"/>
      <c r="L210" s="120"/>
      <c r="M210" s="170"/>
      <c r="N210" s="28"/>
      <c r="O210" s="28"/>
      <c r="P210" s="28"/>
      <c r="Q210" s="28"/>
      <c r="R210" s="28"/>
      <c r="S210" s="28"/>
      <c r="T210" s="28"/>
      <c r="U210" s="28"/>
      <c r="V210" s="28"/>
      <c r="W210" s="28"/>
      <c r="X210" s="28"/>
      <c r="Y210" s="28"/>
      <c r="Z210" s="28"/>
      <c r="AA210" s="27"/>
    </row>
    <row r="211" spans="1:27" ht="15.75">
      <c r="A211" s="7"/>
      <c r="B211" s="19"/>
      <c r="C211" s="7"/>
      <c r="E211" s="1290" t="s">
        <v>592</v>
      </c>
      <c r="F211" s="1144"/>
      <c r="G211" s="1144"/>
      <c r="H211" s="1144"/>
      <c r="I211" s="1144"/>
      <c r="J211" s="1144"/>
      <c r="K211" s="1144"/>
      <c r="L211" s="1144"/>
      <c r="M211" s="170"/>
      <c r="N211" s="28"/>
      <c r="O211" s="28"/>
      <c r="P211" s="28"/>
      <c r="Q211" s="28"/>
      <c r="R211" s="28"/>
      <c r="S211" s="28"/>
      <c r="T211" s="28"/>
      <c r="U211" s="28"/>
      <c r="V211" s="28"/>
      <c r="W211" s="28"/>
      <c r="X211" s="28"/>
      <c r="Y211" s="28"/>
      <c r="Z211" s="28"/>
      <c r="AA211" s="27"/>
    </row>
    <row r="212" spans="1:27" ht="14.25">
      <c r="A212" s="7"/>
      <c r="B212" s="4"/>
      <c r="C212" s="7"/>
      <c r="E212" s="1145"/>
      <c r="F212" s="1108"/>
      <c r="G212" s="1108"/>
      <c r="H212" s="1108"/>
      <c r="I212" s="1108"/>
      <c r="J212" s="1108"/>
      <c r="K212" s="1108"/>
      <c r="L212" s="1108"/>
      <c r="M212" s="170"/>
      <c r="N212" s="28"/>
      <c r="O212" s="28"/>
      <c r="P212" s="28"/>
      <c r="Q212" s="28"/>
      <c r="R212" s="28"/>
      <c r="S212" s="28"/>
      <c r="T212" s="28"/>
      <c r="U212" s="28"/>
      <c r="V212" s="28"/>
      <c r="W212" s="28"/>
      <c r="X212" s="28"/>
      <c r="Y212" s="28"/>
      <c r="Z212" s="28"/>
      <c r="AA212" s="27"/>
    </row>
    <row r="213" spans="1:27">
      <c r="A213" s="7"/>
      <c r="B213" s="20"/>
      <c r="C213" s="7"/>
      <c r="E213" s="1145"/>
      <c r="F213" s="1108"/>
      <c r="G213" s="1108"/>
      <c r="H213" s="1108"/>
      <c r="I213" s="1108"/>
      <c r="J213" s="1108"/>
      <c r="K213" s="1108"/>
      <c r="L213" s="1108"/>
      <c r="M213" s="170"/>
      <c r="N213" s="28"/>
      <c r="O213" s="28"/>
      <c r="P213" s="28"/>
      <c r="Q213" s="28"/>
      <c r="R213" s="28"/>
      <c r="S213" s="28"/>
      <c r="T213" s="28"/>
      <c r="U213" s="28"/>
      <c r="V213" s="28"/>
      <c r="W213" s="28"/>
      <c r="X213" s="28"/>
      <c r="Y213" s="28"/>
      <c r="Z213" s="28"/>
      <c r="AA213" s="27"/>
    </row>
    <row r="214" spans="1:27" ht="15.75">
      <c r="A214" s="7"/>
      <c r="B214" s="22"/>
      <c r="C214" s="7"/>
      <c r="E214" s="1145"/>
      <c r="F214" s="1108"/>
      <c r="G214" s="1108"/>
      <c r="H214" s="1108"/>
      <c r="I214" s="1108"/>
      <c r="J214" s="1108"/>
      <c r="K214" s="1108"/>
      <c r="L214" s="1108"/>
      <c r="M214" s="170"/>
      <c r="N214" s="28"/>
      <c r="O214" s="28"/>
      <c r="P214" s="28"/>
      <c r="Q214" s="28"/>
      <c r="R214" s="28"/>
      <c r="S214" s="28"/>
      <c r="T214" s="28"/>
      <c r="U214" s="28"/>
      <c r="V214" s="28"/>
      <c r="W214" s="28"/>
      <c r="X214" s="28"/>
      <c r="Y214" s="28"/>
      <c r="Z214" s="28"/>
      <c r="AA214" s="27"/>
    </row>
    <row r="215" spans="1:27" ht="14.25">
      <c r="A215" s="7"/>
      <c r="B215" s="4"/>
      <c r="C215" s="7"/>
      <c r="E215" s="1145"/>
      <c r="F215" s="1108"/>
      <c r="G215" s="1108"/>
      <c r="H215" s="1108"/>
      <c r="I215" s="1108"/>
      <c r="J215" s="1108"/>
      <c r="K215" s="1108"/>
      <c r="L215" s="1108"/>
      <c r="M215" s="170"/>
      <c r="N215" s="28"/>
      <c r="O215" s="28"/>
      <c r="P215" s="28"/>
      <c r="Q215" s="28"/>
      <c r="R215" s="28"/>
      <c r="S215" s="28"/>
      <c r="T215" s="28"/>
      <c r="U215" s="28"/>
      <c r="V215" s="28"/>
      <c r="W215" s="28"/>
      <c r="X215" s="28"/>
      <c r="Y215" s="28"/>
      <c r="Z215" s="28"/>
      <c r="AA215" s="27"/>
    </row>
    <row r="216" spans="1:27">
      <c r="A216" s="7"/>
      <c r="B216" s="20"/>
      <c r="C216" s="7"/>
      <c r="E216" s="1145"/>
      <c r="F216" s="1108"/>
      <c r="G216" s="1108"/>
      <c r="H216" s="1108"/>
      <c r="I216" s="1108"/>
      <c r="J216" s="1108"/>
      <c r="K216" s="1108"/>
      <c r="L216" s="1108"/>
      <c r="M216" s="170"/>
      <c r="N216" s="28"/>
      <c r="O216" s="28"/>
      <c r="P216" s="28"/>
      <c r="Q216" s="28"/>
      <c r="R216" s="28"/>
      <c r="S216" s="28"/>
      <c r="T216" s="28"/>
      <c r="U216" s="28"/>
      <c r="V216" s="28"/>
      <c r="W216" s="28"/>
      <c r="X216" s="28"/>
      <c r="Y216" s="28"/>
      <c r="Z216" s="28"/>
      <c r="AA216" s="27"/>
    </row>
    <row r="217" spans="1:27">
      <c r="A217" s="7"/>
      <c r="B217" s="20"/>
      <c r="C217" s="7"/>
      <c r="E217" s="1145"/>
      <c r="F217" s="1108"/>
      <c r="G217" s="1108"/>
      <c r="H217" s="1108"/>
      <c r="I217" s="1108"/>
      <c r="J217" s="1108"/>
      <c r="K217" s="1108"/>
      <c r="L217" s="1108"/>
      <c r="M217" s="170"/>
      <c r="N217" s="28"/>
      <c r="O217" s="28"/>
      <c r="P217" s="28"/>
      <c r="Q217" s="28"/>
      <c r="R217" s="28"/>
      <c r="S217" s="28"/>
      <c r="T217" s="28"/>
      <c r="U217" s="28"/>
      <c r="V217" s="28"/>
      <c r="W217" s="28"/>
      <c r="X217" s="28"/>
      <c r="Y217" s="28"/>
      <c r="Z217" s="28"/>
      <c r="AA217" s="27"/>
    </row>
    <row r="218" spans="1:27">
      <c r="A218" s="7"/>
      <c r="B218" s="20"/>
      <c r="C218" s="7"/>
      <c r="E218" s="1145"/>
      <c r="F218" s="1108"/>
      <c r="G218" s="1108"/>
      <c r="H218" s="1108"/>
      <c r="I218" s="1108"/>
      <c r="J218" s="1108"/>
      <c r="K218" s="1108"/>
      <c r="L218" s="1108"/>
      <c r="M218" s="170"/>
      <c r="N218" s="28"/>
      <c r="O218" s="28"/>
      <c r="P218" s="28"/>
      <c r="Q218" s="28"/>
      <c r="R218" s="28"/>
      <c r="S218" s="28"/>
      <c r="T218" s="28"/>
      <c r="U218" s="28"/>
      <c r="V218" s="28"/>
      <c r="W218" s="28"/>
      <c r="X218" s="28"/>
      <c r="Y218" s="28"/>
      <c r="Z218" s="28"/>
      <c r="AA218" s="27"/>
    </row>
    <row r="219" spans="1:27">
      <c r="A219" s="7"/>
      <c r="B219" s="20"/>
      <c r="C219" s="7"/>
      <c r="E219" s="1145"/>
      <c r="F219" s="1108"/>
      <c r="G219" s="1108"/>
      <c r="H219" s="1108"/>
      <c r="I219" s="1108"/>
      <c r="J219" s="1108"/>
      <c r="K219" s="1108"/>
      <c r="L219" s="1108"/>
      <c r="M219" s="170"/>
      <c r="N219" s="28"/>
      <c r="O219" s="28"/>
      <c r="P219" s="28"/>
      <c r="Q219" s="28"/>
      <c r="R219" s="28"/>
      <c r="S219" s="28"/>
      <c r="T219" s="28"/>
      <c r="U219" s="28"/>
      <c r="V219" s="28"/>
      <c r="W219" s="28"/>
      <c r="X219" s="28"/>
      <c r="Y219" s="28"/>
      <c r="Z219" s="28"/>
      <c r="AA219" s="27"/>
    </row>
    <row r="220" spans="1:27">
      <c r="A220" s="7"/>
      <c r="B220" s="20"/>
      <c r="C220" s="7"/>
      <c r="E220" s="1145"/>
      <c r="F220" s="1108"/>
      <c r="G220" s="1108"/>
      <c r="H220" s="1108"/>
      <c r="I220" s="1108"/>
      <c r="J220" s="1108"/>
      <c r="K220" s="1108"/>
      <c r="L220" s="1108"/>
      <c r="M220" s="170"/>
      <c r="N220" s="28"/>
      <c r="O220" s="28"/>
      <c r="P220" s="28"/>
      <c r="Q220" s="28"/>
      <c r="R220" s="28"/>
      <c r="S220" s="28"/>
      <c r="T220" s="28"/>
      <c r="U220" s="28"/>
      <c r="V220" s="28"/>
      <c r="W220" s="28"/>
      <c r="X220" s="28"/>
      <c r="Y220" s="28"/>
      <c r="Z220" s="28"/>
      <c r="AA220" s="27"/>
    </row>
    <row r="221" spans="1:27" ht="15.75">
      <c r="A221" s="7"/>
      <c r="B221" s="22"/>
      <c r="C221" s="7"/>
      <c r="E221" s="1145"/>
      <c r="F221" s="1108"/>
      <c r="G221" s="1108"/>
      <c r="H221" s="1108"/>
      <c r="I221" s="1108"/>
      <c r="J221" s="1108"/>
      <c r="K221" s="1108"/>
      <c r="L221" s="1108"/>
      <c r="M221" s="170"/>
      <c r="N221" s="28"/>
      <c r="O221" s="28"/>
      <c r="P221" s="28"/>
      <c r="Q221" s="28"/>
      <c r="R221" s="28"/>
      <c r="S221" s="28"/>
      <c r="T221" s="28"/>
      <c r="U221" s="28"/>
      <c r="V221" s="28"/>
      <c r="W221" s="28"/>
      <c r="X221" s="28"/>
      <c r="Y221" s="28"/>
      <c r="Z221" s="28"/>
      <c r="AA221" s="27"/>
    </row>
    <row r="222" spans="1:27" ht="14.25">
      <c r="A222" s="7"/>
      <c r="B222" s="4"/>
      <c r="C222" s="7"/>
      <c r="E222" s="1145"/>
      <c r="F222" s="1108"/>
      <c r="G222" s="1108"/>
      <c r="H222" s="1108"/>
      <c r="I222" s="1108"/>
      <c r="J222" s="1108"/>
      <c r="K222" s="1108"/>
      <c r="L222" s="1108"/>
      <c r="M222" s="170"/>
      <c r="N222" s="28"/>
      <c r="O222" s="28"/>
      <c r="P222" s="28"/>
      <c r="Q222" s="28"/>
      <c r="R222" s="28"/>
      <c r="S222" s="28"/>
      <c r="T222" s="28"/>
      <c r="U222" s="28"/>
      <c r="V222" s="28"/>
      <c r="W222" s="28"/>
      <c r="X222" s="28"/>
      <c r="Y222" s="28"/>
      <c r="Z222" s="28"/>
      <c r="AA222" s="27"/>
    </row>
    <row r="223" spans="1:27" ht="14.25">
      <c r="A223" s="7"/>
      <c r="B223" s="4"/>
      <c r="C223" s="7"/>
      <c r="E223" s="1145"/>
      <c r="F223" s="1108"/>
      <c r="G223" s="1108"/>
      <c r="H223" s="1108"/>
      <c r="I223" s="1108"/>
      <c r="J223" s="1108"/>
      <c r="K223" s="1108"/>
      <c r="L223" s="1108"/>
      <c r="M223" s="170"/>
      <c r="N223" s="28"/>
      <c r="O223" s="28"/>
      <c r="P223" s="28"/>
      <c r="Q223" s="28"/>
      <c r="R223" s="28"/>
      <c r="S223" s="28"/>
      <c r="T223" s="28"/>
      <c r="U223" s="28"/>
      <c r="V223" s="28"/>
      <c r="W223" s="28"/>
      <c r="X223" s="28"/>
      <c r="Y223" s="28"/>
      <c r="Z223" s="28"/>
      <c r="AA223" s="27"/>
    </row>
    <row r="224" spans="1:27" ht="76.150000000000006" customHeight="1">
      <c r="A224" s="7"/>
      <c r="B224" s="4"/>
      <c r="C224" s="7"/>
      <c r="E224" s="1145"/>
      <c r="F224" s="1108"/>
      <c r="G224" s="1108"/>
      <c r="H224" s="1108"/>
      <c r="I224" s="1108"/>
      <c r="J224" s="1108"/>
      <c r="K224" s="1108"/>
      <c r="L224" s="1108"/>
      <c r="M224" s="170"/>
      <c r="N224" s="28"/>
      <c r="O224" s="28"/>
      <c r="P224" s="28"/>
      <c r="Q224" s="28"/>
      <c r="R224" s="28"/>
      <c r="S224" s="28"/>
      <c r="T224" s="28"/>
      <c r="U224" s="28"/>
      <c r="V224" s="28"/>
      <c r="W224" s="28"/>
      <c r="X224" s="28"/>
      <c r="Y224" s="28"/>
      <c r="Z224" s="28"/>
      <c r="AA224" s="27"/>
    </row>
    <row r="225" spans="1:27" ht="14.25">
      <c r="A225" s="7"/>
      <c r="B225" s="4"/>
      <c r="C225" s="7"/>
      <c r="E225" s="1294"/>
      <c r="F225" s="1295"/>
      <c r="G225" s="1295"/>
      <c r="H225" s="1295"/>
      <c r="I225" s="1295"/>
      <c r="J225" s="1295"/>
      <c r="K225" s="1295"/>
      <c r="L225" s="1295"/>
      <c r="M225" s="170"/>
      <c r="N225" s="28"/>
      <c r="O225" s="28"/>
      <c r="P225" s="28"/>
      <c r="Q225" s="28"/>
      <c r="R225" s="28"/>
      <c r="S225" s="28"/>
      <c r="T225" s="28"/>
      <c r="U225" s="28"/>
      <c r="V225" s="28"/>
      <c r="W225" s="28"/>
      <c r="X225" s="28"/>
      <c r="Y225" s="28"/>
      <c r="Z225" s="28"/>
      <c r="AA225" s="27"/>
    </row>
    <row r="226" spans="1:27">
      <c r="A226" s="7"/>
      <c r="B226" s="20"/>
      <c r="C226" s="7"/>
      <c r="E226" s="28"/>
      <c r="F226" s="28"/>
      <c r="G226" s="28"/>
      <c r="H226" s="28"/>
      <c r="I226" s="28"/>
      <c r="J226" s="28"/>
      <c r="K226" s="28"/>
      <c r="L226" s="28"/>
      <c r="M226" s="28"/>
      <c r="N226" s="28"/>
      <c r="O226" s="28"/>
      <c r="P226" s="28"/>
      <c r="Q226" s="28"/>
      <c r="R226" s="28"/>
      <c r="S226" s="28"/>
      <c r="T226" s="28"/>
      <c r="U226" s="28"/>
      <c r="V226" s="28"/>
      <c r="W226" s="28"/>
      <c r="X226" s="28"/>
      <c r="Y226" s="28"/>
      <c r="Z226" s="28"/>
      <c r="AA226" s="27"/>
    </row>
    <row r="227" spans="1:27">
      <c r="A227" s="7"/>
      <c r="B227" s="20"/>
      <c r="C227" s="7"/>
      <c r="E227" s="28"/>
      <c r="F227" s="28"/>
      <c r="G227" s="28"/>
      <c r="H227" s="28"/>
      <c r="I227" s="28"/>
      <c r="J227" s="28"/>
      <c r="K227" s="28"/>
      <c r="L227" s="28"/>
      <c r="M227" s="28"/>
      <c r="N227" s="28"/>
      <c r="O227" s="28"/>
      <c r="P227" s="28"/>
      <c r="Q227" s="28"/>
      <c r="R227" s="28"/>
      <c r="S227" s="28"/>
      <c r="T227" s="28"/>
      <c r="U227" s="28"/>
      <c r="V227" s="28"/>
      <c r="W227" s="28"/>
      <c r="X227" s="28"/>
      <c r="Y227" s="28"/>
      <c r="Z227" s="28"/>
      <c r="AA227" s="27"/>
    </row>
    <row r="228" spans="1:27" ht="15.75">
      <c r="A228" s="7"/>
      <c r="B228" s="22"/>
      <c r="C228" s="7"/>
      <c r="E228" s="115" t="s">
        <v>593</v>
      </c>
      <c r="F228" s="115"/>
      <c r="G228" s="115"/>
      <c r="H228" s="115"/>
      <c r="I228" s="115"/>
      <c r="J228" s="115"/>
      <c r="K228" s="115"/>
      <c r="L228" s="115"/>
      <c r="M228" s="28"/>
      <c r="N228" s="170"/>
      <c r="O228" s="170"/>
      <c r="P228" s="28"/>
      <c r="Q228" s="28"/>
      <c r="R228" s="28"/>
      <c r="S228" s="28"/>
      <c r="T228" s="28"/>
      <c r="U228" s="28"/>
      <c r="V228" s="28"/>
      <c r="W228" s="28"/>
      <c r="X228" s="28"/>
      <c r="Y228" s="28"/>
      <c r="Z228" s="28"/>
      <c r="AA228" s="27"/>
    </row>
    <row r="229" spans="1:27" ht="12.75">
      <c r="A229" s="7"/>
      <c r="B229" s="4"/>
      <c r="C229" s="7"/>
      <c r="E229" s="118"/>
      <c r="F229" s="118"/>
      <c r="G229" s="118"/>
      <c r="H229" s="118"/>
      <c r="I229" s="118"/>
      <c r="J229" s="118"/>
      <c r="K229" s="118"/>
      <c r="L229" s="118"/>
      <c r="M229" s="28"/>
      <c r="N229" s="28"/>
      <c r="O229" s="28"/>
      <c r="P229" s="28"/>
      <c r="Q229" s="28"/>
      <c r="R229" s="28"/>
      <c r="S229" s="28"/>
      <c r="T229" s="28"/>
      <c r="U229" s="28"/>
      <c r="V229" s="28"/>
      <c r="W229" s="28"/>
      <c r="X229" s="28"/>
      <c r="Y229" s="28"/>
      <c r="Z229" s="28"/>
      <c r="AA229" s="27"/>
    </row>
    <row r="230" spans="1:27" ht="15.75" customHeight="1">
      <c r="A230" s="7"/>
      <c r="B230" s="4"/>
      <c r="C230" s="7"/>
      <c r="E230" s="1290" t="s">
        <v>594</v>
      </c>
      <c r="F230" s="1144"/>
      <c r="G230" s="1144"/>
      <c r="H230" s="1144"/>
      <c r="I230" s="1144"/>
      <c r="J230" s="1144"/>
      <c r="K230" s="1144"/>
      <c r="L230" s="1144"/>
      <c r="M230" s="27"/>
      <c r="N230" s="28"/>
      <c r="O230" s="28"/>
      <c r="P230" s="28"/>
      <c r="Q230" s="28"/>
      <c r="R230" s="28"/>
      <c r="S230" s="28"/>
      <c r="T230" s="28"/>
      <c r="U230" s="28"/>
      <c r="V230" s="28"/>
      <c r="W230" s="28"/>
      <c r="X230" s="28"/>
      <c r="Y230" s="28"/>
      <c r="Z230" s="28"/>
      <c r="AA230" s="27" t="s">
        <v>595</v>
      </c>
    </row>
    <row r="231" spans="1:27" ht="12.75">
      <c r="A231" s="7"/>
      <c r="B231" s="4"/>
      <c r="C231" s="7"/>
      <c r="E231" s="1145"/>
      <c r="F231" s="1108"/>
      <c r="G231" s="1108"/>
      <c r="H231" s="1108"/>
      <c r="I231" s="1108"/>
      <c r="J231" s="1108"/>
      <c r="K231" s="1108"/>
      <c r="L231" s="1108"/>
      <c r="M231" s="28"/>
      <c r="N231" s="28"/>
      <c r="O231" s="28"/>
      <c r="P231" s="28"/>
      <c r="Q231" s="28"/>
      <c r="R231" s="28"/>
      <c r="S231" s="28"/>
      <c r="T231" s="28"/>
      <c r="U231" s="28"/>
      <c r="V231" s="28"/>
      <c r="W231" s="28"/>
      <c r="X231" s="28"/>
      <c r="Y231" s="28"/>
      <c r="Z231" s="28"/>
      <c r="AA231" s="27"/>
    </row>
    <row r="232" spans="1:27" ht="12.75">
      <c r="A232" s="7"/>
      <c r="B232" s="4"/>
      <c r="C232" s="7"/>
      <c r="E232" s="1145"/>
      <c r="F232" s="1108"/>
      <c r="G232" s="1108"/>
      <c r="H232" s="1108"/>
      <c r="I232" s="1108"/>
      <c r="J232" s="1108"/>
      <c r="K232" s="1108"/>
      <c r="L232" s="1108"/>
      <c r="M232" s="28"/>
      <c r="N232" s="28"/>
      <c r="O232" s="28"/>
      <c r="P232" s="28"/>
      <c r="Q232" s="28"/>
      <c r="R232" s="28"/>
      <c r="S232" s="28"/>
      <c r="T232" s="28"/>
      <c r="U232" s="28"/>
      <c r="V232" s="28"/>
      <c r="W232" s="28"/>
      <c r="X232" s="28"/>
      <c r="Y232" s="28"/>
      <c r="Z232" s="28"/>
      <c r="AA232" s="27"/>
    </row>
    <row r="233" spans="1:27" ht="12.75">
      <c r="A233" s="7"/>
      <c r="B233" s="64"/>
      <c r="C233" s="7"/>
      <c r="E233" s="1145"/>
      <c r="F233" s="1108"/>
      <c r="G233" s="1108"/>
      <c r="H233" s="1108"/>
      <c r="I233" s="1108"/>
      <c r="J233" s="1108"/>
      <c r="K233" s="1108"/>
      <c r="L233" s="1108"/>
      <c r="M233" s="28"/>
      <c r="N233" s="28"/>
      <c r="O233" s="28"/>
      <c r="P233" s="28"/>
      <c r="Q233" s="28"/>
      <c r="R233" s="28"/>
      <c r="S233" s="28"/>
      <c r="T233" s="28"/>
      <c r="U233" s="28"/>
      <c r="V233" s="28"/>
      <c r="W233" s="28"/>
      <c r="X233" s="28"/>
      <c r="Y233" s="28"/>
      <c r="Z233" s="28"/>
      <c r="AA233" s="27"/>
    </row>
    <row r="234" spans="1:27" ht="12.75">
      <c r="A234" s="7"/>
      <c r="B234" s="4"/>
      <c r="C234" s="7"/>
      <c r="E234" s="1145"/>
      <c r="F234" s="1108"/>
      <c r="G234" s="1108"/>
      <c r="H234" s="1108"/>
      <c r="I234" s="1108"/>
      <c r="J234" s="1108"/>
      <c r="K234" s="1108"/>
      <c r="L234" s="1108"/>
      <c r="M234" s="28"/>
      <c r="N234" s="28"/>
      <c r="O234" s="28"/>
      <c r="P234" s="28"/>
      <c r="Q234" s="28"/>
      <c r="R234" s="28"/>
      <c r="S234" s="28"/>
      <c r="T234" s="28"/>
      <c r="U234" s="28"/>
      <c r="V234" s="28"/>
      <c r="W234" s="28"/>
      <c r="X234" s="28"/>
      <c r="Y234" s="28"/>
      <c r="Z234" s="28"/>
      <c r="AA234" s="27"/>
    </row>
    <row r="235" spans="1:27">
      <c r="A235" s="7"/>
      <c r="B235" s="20"/>
      <c r="C235" s="7"/>
      <c r="E235" s="1145"/>
      <c r="F235" s="1108"/>
      <c r="G235" s="1108"/>
      <c r="H235" s="1108"/>
      <c r="I235" s="1108"/>
      <c r="J235" s="1108"/>
      <c r="K235" s="1108"/>
      <c r="L235" s="1108"/>
      <c r="M235" s="28"/>
      <c r="N235" s="28"/>
      <c r="O235" s="28"/>
      <c r="P235" s="28"/>
      <c r="Q235" s="28"/>
      <c r="R235" s="28"/>
      <c r="S235" s="28"/>
      <c r="T235" s="28"/>
      <c r="U235" s="28"/>
      <c r="V235" s="28"/>
      <c r="W235" s="28"/>
      <c r="X235" s="28"/>
      <c r="Y235" s="28"/>
      <c r="Z235" s="28"/>
      <c r="AA235" s="27"/>
    </row>
    <row r="236" spans="1:27" ht="15.75">
      <c r="A236" s="7"/>
      <c r="B236" s="22"/>
      <c r="C236" s="7"/>
      <c r="E236" s="1145"/>
      <c r="F236" s="1108"/>
      <c r="G236" s="1108"/>
      <c r="H236" s="1108"/>
      <c r="I236" s="1108"/>
      <c r="J236" s="1108"/>
      <c r="K236" s="1108"/>
      <c r="L236" s="1108"/>
      <c r="M236" s="28"/>
      <c r="N236" s="28"/>
      <c r="O236" s="28"/>
      <c r="P236" s="28"/>
      <c r="Q236" s="28"/>
      <c r="R236" s="28"/>
      <c r="S236" s="28"/>
      <c r="T236" s="28"/>
      <c r="U236" s="28"/>
      <c r="V236" s="28"/>
      <c r="W236" s="28"/>
      <c r="X236" s="28"/>
      <c r="Y236" s="28"/>
      <c r="Z236" s="28"/>
      <c r="AA236" s="27"/>
    </row>
    <row r="237" spans="1:27" ht="12.75">
      <c r="A237" s="7"/>
      <c r="B237" s="4"/>
      <c r="C237" s="7"/>
      <c r="E237" s="1145"/>
      <c r="F237" s="1108"/>
      <c r="G237" s="1108"/>
      <c r="H237" s="1108"/>
      <c r="I237" s="1108"/>
      <c r="J237" s="1108"/>
      <c r="K237" s="1108"/>
      <c r="L237" s="1108"/>
      <c r="M237" s="28"/>
      <c r="N237" s="28"/>
      <c r="O237" s="28"/>
      <c r="P237" s="28"/>
      <c r="Q237" s="28"/>
      <c r="R237" s="28"/>
      <c r="S237" s="28"/>
      <c r="T237" s="28"/>
      <c r="U237" s="28"/>
      <c r="V237" s="28"/>
      <c r="W237" s="28"/>
      <c r="X237" s="28"/>
      <c r="Y237" s="28"/>
      <c r="Z237" s="28"/>
      <c r="AA237" s="27"/>
    </row>
    <row r="238" spans="1:27" ht="12.75">
      <c r="A238" s="7"/>
      <c r="B238" s="4"/>
      <c r="C238" s="7"/>
      <c r="E238" s="1145"/>
      <c r="F238" s="1108"/>
      <c r="G238" s="1108"/>
      <c r="H238" s="1108"/>
      <c r="I238" s="1108"/>
      <c r="J238" s="1108"/>
      <c r="K238" s="1108"/>
      <c r="L238" s="1108"/>
      <c r="M238" s="28"/>
      <c r="N238" s="28"/>
      <c r="O238" s="28"/>
      <c r="P238" s="28"/>
      <c r="Q238" s="28"/>
      <c r="R238" s="28"/>
      <c r="S238" s="28"/>
      <c r="T238" s="28"/>
      <c r="U238" s="28"/>
      <c r="V238" s="28"/>
      <c r="W238" s="28"/>
      <c r="X238" s="28"/>
      <c r="Y238" s="28"/>
      <c r="Z238" s="28"/>
      <c r="AA238" s="27"/>
    </row>
    <row r="239" spans="1:27" ht="12.75">
      <c r="A239" s="7"/>
      <c r="B239" s="4"/>
      <c r="C239" s="7"/>
      <c r="E239" s="1145"/>
      <c r="F239" s="1108"/>
      <c r="G239" s="1108"/>
      <c r="H239" s="1108"/>
      <c r="I239" s="1108"/>
      <c r="J239" s="1108"/>
      <c r="K239" s="1108"/>
      <c r="L239" s="1108"/>
      <c r="M239" s="28"/>
      <c r="N239" s="28"/>
      <c r="O239" s="28"/>
      <c r="P239" s="28"/>
      <c r="Q239" s="28"/>
      <c r="R239" s="28"/>
      <c r="S239" s="28"/>
      <c r="T239" s="28"/>
      <c r="U239" s="28"/>
      <c r="V239" s="28"/>
      <c r="W239" s="28"/>
      <c r="X239" s="28"/>
      <c r="Y239" s="28"/>
      <c r="Z239" s="28"/>
      <c r="AA239" s="27"/>
    </row>
    <row r="240" spans="1:27" ht="12.75">
      <c r="A240" s="7"/>
      <c r="B240" s="4"/>
      <c r="C240" s="7"/>
      <c r="E240" s="1145"/>
      <c r="F240" s="1108"/>
      <c r="G240" s="1108"/>
      <c r="H240" s="1108"/>
      <c r="I240" s="1108"/>
      <c r="J240" s="1108"/>
      <c r="K240" s="1108"/>
      <c r="L240" s="1108"/>
      <c r="M240" s="28"/>
      <c r="N240" s="28"/>
      <c r="O240" s="28"/>
      <c r="P240" s="28"/>
      <c r="Q240" s="28"/>
      <c r="R240" s="28"/>
      <c r="S240" s="28"/>
      <c r="T240" s="28"/>
      <c r="U240" s="28"/>
      <c r="V240" s="28"/>
      <c r="W240" s="28"/>
      <c r="X240" s="28"/>
      <c r="Y240" s="28"/>
      <c r="Z240" s="28"/>
      <c r="AA240" s="27"/>
    </row>
    <row r="241" spans="1:27" ht="12.75">
      <c r="A241" s="7"/>
      <c r="B241" s="4"/>
      <c r="C241" s="7"/>
      <c r="E241" s="1145"/>
      <c r="F241" s="1108"/>
      <c r="G241" s="1108"/>
      <c r="H241" s="1108"/>
      <c r="I241" s="1108"/>
      <c r="J241" s="1108"/>
      <c r="K241" s="1108"/>
      <c r="L241" s="1108"/>
      <c r="M241" s="28"/>
      <c r="N241" s="28"/>
      <c r="O241" s="28"/>
      <c r="P241" s="28"/>
      <c r="Q241" s="28"/>
      <c r="R241" s="28"/>
      <c r="S241" s="28"/>
      <c r="T241" s="28"/>
      <c r="U241" s="28"/>
      <c r="V241" s="28"/>
      <c r="W241" s="28"/>
      <c r="X241" s="28"/>
      <c r="Y241" s="28"/>
      <c r="Z241" s="28"/>
      <c r="AA241" s="27"/>
    </row>
    <row r="242" spans="1:27" ht="12.75">
      <c r="A242" s="7"/>
      <c r="B242" s="4"/>
      <c r="C242" s="7"/>
      <c r="E242" s="1145"/>
      <c r="F242" s="1108"/>
      <c r="G242" s="1108"/>
      <c r="H242" s="1108"/>
      <c r="I242" s="1108"/>
      <c r="J242" s="1108"/>
      <c r="K242" s="1108"/>
      <c r="L242" s="1108"/>
      <c r="M242" s="28"/>
      <c r="N242" s="28"/>
      <c r="O242" s="28"/>
      <c r="P242" s="28"/>
      <c r="Q242" s="28"/>
      <c r="R242" s="28"/>
      <c r="S242" s="28"/>
      <c r="T242" s="28"/>
      <c r="U242" s="28"/>
      <c r="V242" s="28"/>
      <c r="W242" s="28"/>
      <c r="X242" s="28"/>
      <c r="Y242" s="28"/>
      <c r="Z242" s="28"/>
      <c r="AA242" s="27"/>
    </row>
    <row r="243" spans="1:27">
      <c r="A243" s="7"/>
      <c r="B243" s="20"/>
      <c r="C243" s="7"/>
      <c r="E243" s="1145"/>
      <c r="F243" s="1108"/>
      <c r="G243" s="1108"/>
      <c r="H243" s="1108"/>
      <c r="I243" s="1108"/>
      <c r="J243" s="1108"/>
      <c r="K243" s="1108"/>
      <c r="L243" s="1108"/>
      <c r="M243" s="28"/>
      <c r="N243" s="28"/>
      <c r="O243" s="28"/>
      <c r="P243" s="28"/>
      <c r="Q243" s="28"/>
      <c r="R243" s="28"/>
      <c r="S243" s="28"/>
      <c r="T243" s="28"/>
      <c r="U243" s="28"/>
      <c r="V243" s="28"/>
      <c r="W243" s="28"/>
      <c r="X243" s="28"/>
      <c r="Y243" s="28"/>
      <c r="Z243" s="28"/>
      <c r="AA243" s="27"/>
    </row>
    <row r="244" spans="1:27" ht="15.75">
      <c r="A244" s="7"/>
      <c r="B244" s="22"/>
      <c r="C244" s="7"/>
      <c r="E244" s="1145"/>
      <c r="F244" s="1108"/>
      <c r="G244" s="1108"/>
      <c r="H244" s="1108"/>
      <c r="I244" s="1108"/>
      <c r="J244" s="1108"/>
      <c r="K244" s="1108"/>
      <c r="L244" s="1108"/>
      <c r="M244" s="28"/>
      <c r="N244" s="28"/>
      <c r="O244" s="28"/>
      <c r="P244" s="28"/>
      <c r="Q244" s="28"/>
      <c r="R244" s="28"/>
      <c r="S244" s="28"/>
      <c r="T244" s="28"/>
      <c r="U244" s="28"/>
      <c r="V244" s="28"/>
      <c r="W244" s="28"/>
      <c r="X244" s="28"/>
      <c r="Y244" s="28"/>
      <c r="Z244" s="28"/>
      <c r="AA244" s="27"/>
    </row>
    <row r="245" spans="1:27" ht="12.75">
      <c r="A245" s="7"/>
      <c r="B245" s="4"/>
      <c r="C245" s="7"/>
      <c r="E245" s="1145"/>
      <c r="F245" s="1108"/>
      <c r="G245" s="1108"/>
      <c r="H245" s="1108"/>
      <c r="I245" s="1108"/>
      <c r="J245" s="1108"/>
      <c r="K245" s="1108"/>
      <c r="L245" s="1108"/>
      <c r="M245" s="28"/>
      <c r="N245" s="28"/>
      <c r="O245" s="28"/>
      <c r="P245" s="28"/>
      <c r="Q245" s="28"/>
      <c r="R245" s="28"/>
      <c r="S245" s="28"/>
      <c r="T245" s="28"/>
      <c r="U245" s="28"/>
      <c r="V245" s="28"/>
      <c r="W245" s="28"/>
      <c r="X245" s="28"/>
      <c r="Y245" s="28"/>
      <c r="Z245" s="28"/>
      <c r="AA245" s="27"/>
    </row>
    <row r="246" spans="1:27" ht="12.75">
      <c r="A246" s="7"/>
      <c r="B246" s="18"/>
      <c r="C246" s="7"/>
      <c r="E246" s="1145"/>
      <c r="F246" s="1108"/>
      <c r="G246" s="1108"/>
      <c r="H246" s="1108"/>
      <c r="I246" s="1108"/>
      <c r="J246" s="1108"/>
      <c r="K246" s="1108"/>
      <c r="L246" s="1108"/>
      <c r="M246" s="28"/>
      <c r="N246" s="28"/>
      <c r="O246" s="28"/>
      <c r="P246" s="28"/>
      <c r="Q246" s="28"/>
      <c r="R246" s="28"/>
      <c r="S246" s="28"/>
      <c r="T246" s="28"/>
      <c r="U246" s="28"/>
      <c r="V246" s="28"/>
      <c r="W246" s="28"/>
      <c r="X246" s="28"/>
      <c r="Y246" s="28"/>
      <c r="Z246" s="28"/>
      <c r="AA246" s="27"/>
    </row>
    <row r="247" spans="1:27" ht="95.65" customHeight="1">
      <c r="A247" s="7"/>
      <c r="B247" s="4"/>
      <c r="C247" s="7"/>
      <c r="E247" s="1145"/>
      <c r="F247" s="1108"/>
      <c r="G247" s="1108"/>
      <c r="H247" s="1108"/>
      <c r="I247" s="1108"/>
      <c r="J247" s="1108"/>
      <c r="K247" s="1108"/>
      <c r="L247" s="1108"/>
      <c r="M247" s="28"/>
      <c r="N247" s="28"/>
      <c r="O247" s="28"/>
      <c r="P247" s="28"/>
      <c r="Q247" s="28"/>
      <c r="R247" s="28"/>
      <c r="S247" s="28"/>
      <c r="T247" s="28"/>
      <c r="U247" s="28"/>
      <c r="V247" s="28"/>
      <c r="W247" s="28"/>
      <c r="X247" s="28"/>
      <c r="Y247" s="28"/>
      <c r="Z247" s="28"/>
      <c r="AA247" s="27"/>
    </row>
    <row r="248" spans="1:27" ht="15.75">
      <c r="A248" s="7"/>
      <c r="B248" s="19"/>
      <c r="C248" s="7"/>
      <c r="E248" s="1145"/>
      <c r="F248" s="1108"/>
      <c r="G248" s="1108"/>
      <c r="H248" s="1108"/>
      <c r="I248" s="1108"/>
      <c r="J248" s="1108"/>
      <c r="K248" s="1108"/>
      <c r="L248" s="1108"/>
      <c r="M248" s="28"/>
      <c r="N248" s="28"/>
      <c r="O248" s="28"/>
      <c r="P248" s="28"/>
      <c r="Q248" s="28"/>
      <c r="R248" s="28"/>
      <c r="S248" s="28"/>
      <c r="T248" s="28"/>
      <c r="U248" s="28"/>
      <c r="V248" s="28"/>
      <c r="W248" s="28"/>
      <c r="X248" s="28"/>
      <c r="Y248" s="28"/>
      <c r="Z248" s="28"/>
      <c r="AA248" s="27"/>
    </row>
    <row r="249" spans="1:27" ht="12.75">
      <c r="A249" s="7"/>
      <c r="B249" s="4"/>
      <c r="C249" s="7"/>
      <c r="E249" s="206"/>
      <c r="F249" s="120"/>
      <c r="G249" s="120"/>
      <c r="H249" s="120"/>
      <c r="I249" s="207"/>
      <c r="J249" s="207"/>
      <c r="K249" s="207"/>
      <c r="L249" s="207"/>
      <c r="M249" s="28"/>
      <c r="N249" s="28"/>
      <c r="O249" s="28"/>
      <c r="P249" s="28"/>
      <c r="Q249" s="28"/>
      <c r="R249" s="28"/>
      <c r="S249" s="28"/>
      <c r="T249" s="28"/>
      <c r="U249" s="28"/>
      <c r="V249" s="28"/>
      <c r="W249" s="28"/>
      <c r="X249" s="28"/>
      <c r="Y249" s="28"/>
      <c r="Z249" s="28"/>
      <c r="AA249" s="27"/>
    </row>
    <row r="250" spans="1:27">
      <c r="A250" s="7"/>
      <c r="B250" s="20"/>
      <c r="C250" s="7"/>
      <c r="E250" s="1186" t="s">
        <v>596</v>
      </c>
      <c r="F250" s="1108"/>
      <c r="G250" s="1108"/>
      <c r="H250" s="208">
        <v>2025</v>
      </c>
      <c r="I250" s="28"/>
      <c r="J250" s="28"/>
      <c r="K250" s="28"/>
      <c r="L250" s="28"/>
      <c r="M250" s="28"/>
      <c r="N250" s="28"/>
      <c r="O250" s="28"/>
      <c r="P250" s="28"/>
      <c r="Q250" s="28"/>
      <c r="R250" s="28"/>
      <c r="S250" s="28"/>
      <c r="T250" s="28"/>
      <c r="U250" s="28"/>
      <c r="V250" s="28"/>
      <c r="W250" s="28"/>
      <c r="X250" s="28"/>
      <c r="Y250" s="28"/>
      <c r="Z250" s="28"/>
      <c r="AA250" s="27"/>
    </row>
    <row r="251" spans="1:27" ht="15.75">
      <c r="A251" s="7"/>
      <c r="B251" s="22"/>
      <c r="C251" s="7"/>
      <c r="E251" s="1298" t="s">
        <v>597</v>
      </c>
      <c r="F251" s="1124"/>
      <c r="G251" s="1124"/>
      <c r="H251" s="209">
        <v>35</v>
      </c>
      <c r="I251" s="28"/>
      <c r="J251" s="28"/>
      <c r="K251" s="28"/>
      <c r="L251" s="28"/>
      <c r="M251" s="28"/>
      <c r="N251" s="28"/>
      <c r="O251" s="28"/>
      <c r="P251" s="28"/>
      <c r="Q251" s="28"/>
      <c r="R251" s="28"/>
      <c r="S251" s="28"/>
      <c r="T251" s="28"/>
      <c r="U251" s="28"/>
      <c r="V251" s="28"/>
      <c r="W251" s="28"/>
      <c r="X251" s="28"/>
      <c r="Y251" s="28"/>
      <c r="Z251" s="28"/>
      <c r="AA251" s="27"/>
    </row>
    <row r="252" spans="1:27" ht="12.75">
      <c r="A252" s="7"/>
      <c r="B252" s="4"/>
      <c r="C252" s="7"/>
      <c r="E252" s="1292" t="s">
        <v>598</v>
      </c>
      <c r="F252" s="1138"/>
      <c r="G252" s="1138"/>
      <c r="H252" s="210">
        <v>12</v>
      </c>
      <c r="I252" s="28"/>
      <c r="J252" s="28"/>
      <c r="K252" s="28"/>
      <c r="L252" s="28"/>
      <c r="M252" s="28"/>
      <c r="N252" s="28"/>
      <c r="O252" s="28"/>
      <c r="P252" s="28"/>
      <c r="Q252" s="28"/>
      <c r="R252" s="28"/>
      <c r="S252" s="28"/>
      <c r="T252" s="28"/>
      <c r="U252" s="28"/>
      <c r="V252" s="28"/>
      <c r="W252" s="28"/>
      <c r="X252" s="28"/>
      <c r="Y252" s="28"/>
      <c r="Z252" s="28"/>
      <c r="AA252" s="27"/>
    </row>
    <row r="253" spans="1:27">
      <c r="A253" s="7"/>
      <c r="B253" s="20"/>
      <c r="C253" s="7"/>
      <c r="E253" s="1299" t="s">
        <v>599</v>
      </c>
      <c r="F253" s="1121"/>
      <c r="G253" s="1121"/>
      <c r="H253" s="1300">
        <v>12</v>
      </c>
      <c r="I253" s="28"/>
      <c r="J253" s="28"/>
      <c r="K253" s="28"/>
      <c r="L253" s="28"/>
      <c r="M253" s="28"/>
      <c r="N253" s="28"/>
      <c r="O253" s="28"/>
      <c r="P253" s="28"/>
      <c r="Q253" s="28"/>
      <c r="R253" s="28"/>
      <c r="S253" s="28"/>
      <c r="T253" s="28"/>
      <c r="U253" s="28"/>
      <c r="V253" s="28"/>
      <c r="W253" s="28"/>
      <c r="X253" s="28"/>
      <c r="Y253" s="28"/>
      <c r="Z253" s="28"/>
      <c r="AA253" s="27"/>
    </row>
    <row r="254" spans="1:27" ht="15.75">
      <c r="A254" s="7"/>
      <c r="B254" s="22"/>
      <c r="C254" s="7"/>
      <c r="E254" s="1123"/>
      <c r="F254" s="1124"/>
      <c r="G254" s="1124"/>
      <c r="H254" s="1124"/>
      <c r="I254" s="28"/>
      <c r="J254" s="28"/>
      <c r="K254" s="28"/>
      <c r="L254" s="28"/>
      <c r="M254" s="28"/>
      <c r="N254" s="28"/>
      <c r="O254" s="28"/>
      <c r="P254" s="28"/>
      <c r="Q254" s="28"/>
      <c r="R254" s="28"/>
      <c r="S254" s="28"/>
      <c r="T254" s="28"/>
      <c r="U254" s="28"/>
      <c r="V254" s="28"/>
      <c r="W254" s="28"/>
      <c r="X254" s="28"/>
      <c r="Y254" s="28"/>
      <c r="Z254" s="28"/>
      <c r="AA254" s="27"/>
    </row>
    <row r="255" spans="1:27" ht="12.75">
      <c r="A255" s="7"/>
      <c r="B255" s="4"/>
      <c r="C255" s="7"/>
      <c r="E255" s="1292" t="s">
        <v>600</v>
      </c>
      <c r="F255" s="1138"/>
      <c r="G255" s="1138"/>
      <c r="H255" s="210">
        <v>30</v>
      </c>
      <c r="I255" s="28"/>
      <c r="J255" s="28"/>
      <c r="K255" s="28"/>
      <c r="L255" s="28"/>
      <c r="M255" s="28"/>
      <c r="N255" s="28"/>
      <c r="O255" s="28"/>
      <c r="P255" s="28"/>
      <c r="Q255" s="28"/>
      <c r="R255" s="28"/>
      <c r="S255" s="28"/>
      <c r="T255" s="28"/>
      <c r="U255" s="28"/>
      <c r="V255" s="28"/>
      <c r="W255" s="28"/>
      <c r="X255" s="28"/>
      <c r="Y255" s="28"/>
      <c r="Z255" s="28"/>
      <c r="AA255" s="27"/>
    </row>
    <row r="256" spans="1:27" ht="12.75">
      <c r="A256" s="7"/>
      <c r="B256" s="4"/>
      <c r="C256" s="7"/>
      <c r="E256" s="28"/>
      <c r="F256" s="28"/>
      <c r="G256" s="28"/>
      <c r="H256" s="28"/>
      <c r="I256" s="28"/>
      <c r="J256" s="28"/>
      <c r="K256" s="28"/>
      <c r="L256" s="28"/>
      <c r="M256" s="28"/>
      <c r="N256" s="28"/>
      <c r="O256" s="28"/>
      <c r="P256" s="28"/>
      <c r="Q256" s="28"/>
      <c r="R256" s="28"/>
      <c r="S256" s="28"/>
      <c r="T256" s="28"/>
      <c r="U256" s="28"/>
      <c r="V256" s="28"/>
      <c r="W256" s="28"/>
      <c r="X256" s="28"/>
      <c r="Y256" s="28"/>
      <c r="Z256" s="28"/>
      <c r="AA256" s="27"/>
    </row>
    <row r="257" spans="1:27">
      <c r="A257" s="7"/>
      <c r="B257" s="4"/>
      <c r="C257" s="7"/>
      <c r="E257" s="117"/>
      <c r="F257" s="117"/>
      <c r="G257" s="117"/>
      <c r="H257" s="28"/>
      <c r="I257" s="28"/>
      <c r="J257" s="28"/>
      <c r="K257" s="28"/>
      <c r="L257" s="28"/>
      <c r="M257" s="28"/>
      <c r="N257" s="28"/>
      <c r="O257" s="28"/>
      <c r="P257" s="28"/>
      <c r="Q257" s="28"/>
      <c r="R257" s="28"/>
      <c r="S257" s="28"/>
      <c r="T257" s="28"/>
      <c r="U257" s="28"/>
      <c r="V257" s="28"/>
      <c r="W257" s="28"/>
      <c r="X257" s="28"/>
      <c r="Y257" s="28"/>
      <c r="Z257" s="28"/>
      <c r="AA257" s="27"/>
    </row>
    <row r="258" spans="1:27">
      <c r="A258" s="7"/>
      <c r="B258" s="4"/>
      <c r="C258" s="7"/>
      <c r="E258" s="117"/>
      <c r="F258" s="117"/>
      <c r="G258" s="117"/>
      <c r="H258" s="28"/>
      <c r="I258" s="28"/>
      <c r="J258" s="28"/>
      <c r="K258" s="28"/>
      <c r="L258" s="28"/>
      <c r="M258" s="28"/>
      <c r="N258" s="28"/>
      <c r="O258" s="28"/>
      <c r="P258" s="28"/>
      <c r="Q258" s="28"/>
      <c r="R258" s="28"/>
      <c r="S258" s="28"/>
      <c r="T258" s="28"/>
      <c r="U258" s="28"/>
      <c r="V258" s="28"/>
      <c r="W258" s="28"/>
      <c r="X258" s="28"/>
      <c r="Y258" s="28"/>
      <c r="Z258" s="28"/>
      <c r="AA258" s="27"/>
    </row>
    <row r="259" spans="1:27">
      <c r="A259" s="7"/>
      <c r="B259" s="4"/>
      <c r="C259" s="7"/>
      <c r="E259" s="1258"/>
      <c r="F259" s="1108"/>
      <c r="G259" s="1108"/>
      <c r="H259" s="28"/>
      <c r="I259" s="28"/>
      <c r="J259" s="28"/>
      <c r="K259" s="28"/>
      <c r="L259" s="28"/>
      <c r="M259" s="28"/>
      <c r="N259" s="28"/>
      <c r="O259" s="28"/>
      <c r="P259" s="28"/>
      <c r="Q259" s="28"/>
      <c r="R259" s="28"/>
      <c r="S259" s="28"/>
      <c r="T259" s="28"/>
      <c r="U259" s="28"/>
      <c r="V259" s="28"/>
      <c r="W259" s="28"/>
      <c r="X259" s="28"/>
      <c r="Y259" s="28"/>
      <c r="Z259" s="28"/>
      <c r="AA259" s="27"/>
    </row>
    <row r="260" spans="1:27">
      <c r="A260" s="7"/>
      <c r="B260" s="4"/>
      <c r="C260" s="7"/>
      <c r="E260" s="117" t="s">
        <v>601</v>
      </c>
      <c r="F260" s="117"/>
      <c r="G260" s="117"/>
      <c r="H260" s="6"/>
      <c r="I260" s="6"/>
      <c r="J260" s="6"/>
      <c r="K260" s="6"/>
      <c r="L260" s="6"/>
      <c r="M260" s="28"/>
      <c r="N260" s="28"/>
      <c r="O260" s="28"/>
      <c r="P260" s="28"/>
      <c r="Q260" s="28"/>
      <c r="R260" s="28"/>
      <c r="S260" s="28"/>
      <c r="T260" s="28"/>
      <c r="U260" s="28"/>
      <c r="V260" s="28"/>
      <c r="W260" s="28"/>
      <c r="X260" s="28"/>
      <c r="Y260" s="28"/>
      <c r="Z260" s="28"/>
      <c r="AA260" s="27"/>
    </row>
    <row r="261" spans="1:27" ht="14.25">
      <c r="A261" s="7"/>
      <c r="B261" s="4"/>
      <c r="C261" s="7"/>
      <c r="E261" s="115"/>
      <c r="F261" s="115"/>
      <c r="G261" s="115"/>
      <c r="H261" s="115"/>
      <c r="I261" s="115"/>
      <c r="J261" s="115"/>
      <c r="K261" s="115"/>
      <c r="L261" s="115"/>
      <c r="M261" s="170"/>
      <c r="N261" s="170"/>
      <c r="O261" s="170"/>
      <c r="P261" s="170"/>
      <c r="Q261" s="170"/>
      <c r="R261" s="170"/>
      <c r="S261" s="170"/>
      <c r="T261" s="170"/>
      <c r="U261" s="170"/>
      <c r="V261" s="170"/>
      <c r="W261" s="170"/>
      <c r="X261" s="170"/>
      <c r="Y261" s="170"/>
      <c r="Z261" s="170"/>
      <c r="AA261" s="27"/>
    </row>
    <row r="262" spans="1:27">
      <c r="A262" s="7"/>
      <c r="B262" s="20"/>
      <c r="C262" s="7"/>
      <c r="E262" s="115" t="s">
        <v>602</v>
      </c>
      <c r="F262" s="115"/>
      <c r="G262" s="115"/>
      <c r="H262" s="115"/>
      <c r="I262" s="115"/>
      <c r="J262" s="115"/>
      <c r="K262" s="115"/>
      <c r="L262" s="115"/>
      <c r="M262" s="170"/>
      <c r="N262" s="170"/>
      <c r="O262" s="170"/>
      <c r="P262" s="170"/>
      <c r="Q262" s="170"/>
      <c r="R262" s="170"/>
      <c r="S262" s="170"/>
      <c r="T262" s="170"/>
      <c r="U262" s="170"/>
      <c r="V262" s="170"/>
      <c r="W262" s="170"/>
      <c r="X262" s="170"/>
      <c r="Y262" s="170"/>
      <c r="Z262" s="170"/>
      <c r="AA262" s="27"/>
    </row>
    <row r="263" spans="1:27" ht="15.75">
      <c r="A263" s="7"/>
      <c r="B263" s="22"/>
      <c r="C263" s="7"/>
      <c r="E263" s="28"/>
      <c r="F263" s="28"/>
      <c r="G263" s="28"/>
      <c r="H263" s="28"/>
      <c r="I263" s="28"/>
      <c r="J263" s="28"/>
      <c r="K263" s="28"/>
      <c r="L263" s="28"/>
      <c r="M263" s="28"/>
      <c r="N263" s="28"/>
      <c r="O263" s="28"/>
      <c r="P263" s="28"/>
      <c r="Q263" s="28"/>
      <c r="R263" s="28"/>
      <c r="S263" s="28"/>
      <c r="T263" s="28"/>
      <c r="U263" s="28"/>
      <c r="V263" s="28"/>
      <c r="W263" s="28"/>
      <c r="X263" s="28"/>
      <c r="Y263" s="28"/>
      <c r="Z263" s="28"/>
      <c r="AA263" s="27"/>
    </row>
    <row r="264" spans="1:27" ht="12.75" customHeight="1">
      <c r="A264" s="7"/>
      <c r="B264" s="4"/>
      <c r="C264" s="7"/>
      <c r="E264" s="1293" t="s">
        <v>1601</v>
      </c>
      <c r="F264" s="1144"/>
      <c r="G264" s="1144"/>
      <c r="H264" s="1144"/>
      <c r="I264" s="1144"/>
      <c r="J264" s="1144"/>
      <c r="K264" s="1144"/>
      <c r="L264" s="1144"/>
      <c r="M264" s="205"/>
      <c r="N264" s="28"/>
      <c r="O264" s="28"/>
      <c r="P264" s="28"/>
      <c r="Q264" s="28"/>
      <c r="R264" s="28"/>
      <c r="S264" s="28"/>
      <c r="T264" s="28"/>
      <c r="U264" s="28"/>
      <c r="V264" s="28"/>
      <c r="W264" s="28"/>
      <c r="X264" s="28"/>
      <c r="Y264" s="28"/>
      <c r="Z264" s="28"/>
      <c r="AA264" s="27" t="s">
        <v>603</v>
      </c>
    </row>
    <row r="265" spans="1:27" ht="12.75">
      <c r="A265" s="7"/>
      <c r="B265" s="4"/>
      <c r="C265" s="7"/>
      <c r="E265" s="1145"/>
      <c r="F265" s="1108"/>
      <c r="G265" s="1108"/>
      <c r="H265" s="1108"/>
      <c r="I265" s="1108"/>
      <c r="J265" s="1108"/>
      <c r="K265" s="1108"/>
      <c r="L265" s="1108"/>
      <c r="M265" s="211"/>
      <c r="N265" s="28"/>
      <c r="O265" s="28"/>
      <c r="P265" s="28"/>
      <c r="Q265" s="28"/>
      <c r="R265" s="28"/>
      <c r="S265" s="28"/>
      <c r="T265" s="28"/>
      <c r="U265" s="28"/>
      <c r="V265" s="28"/>
      <c r="W265" s="28"/>
      <c r="X265" s="28"/>
      <c r="Y265" s="28"/>
      <c r="Z265" s="28"/>
      <c r="AA265" s="27"/>
    </row>
    <row r="266" spans="1:27" ht="12.75">
      <c r="A266" s="7"/>
      <c r="B266" s="4"/>
      <c r="C266" s="7"/>
      <c r="E266" s="1145"/>
      <c r="F266" s="1108"/>
      <c r="G266" s="1108"/>
      <c r="H266" s="1108"/>
      <c r="I266" s="1108"/>
      <c r="J266" s="1108"/>
      <c r="K266" s="1108"/>
      <c r="L266" s="1108"/>
      <c r="M266" s="211"/>
      <c r="N266" s="28"/>
      <c r="O266" s="28"/>
      <c r="P266" s="28"/>
      <c r="Q266" s="28"/>
      <c r="R266" s="28"/>
      <c r="S266" s="28"/>
      <c r="T266" s="28"/>
      <c r="U266" s="28"/>
      <c r="V266" s="28"/>
      <c r="W266" s="28"/>
      <c r="X266" s="28"/>
      <c r="Y266" s="28"/>
      <c r="Z266" s="28"/>
      <c r="AA266" s="27"/>
    </row>
    <row r="267" spans="1:27" ht="12.75">
      <c r="A267" s="7"/>
      <c r="B267" s="4"/>
      <c r="C267" s="7"/>
      <c r="E267" s="1145"/>
      <c r="F267" s="1108"/>
      <c r="G267" s="1108"/>
      <c r="H267" s="1108"/>
      <c r="I267" s="1108"/>
      <c r="J267" s="1108"/>
      <c r="K267" s="1108"/>
      <c r="L267" s="1108"/>
      <c r="M267" s="211"/>
      <c r="N267" s="28"/>
      <c r="O267" s="28"/>
      <c r="P267" s="28"/>
      <c r="Q267" s="28"/>
      <c r="R267" s="28"/>
      <c r="S267" s="28"/>
      <c r="T267" s="28"/>
      <c r="U267" s="28"/>
      <c r="V267" s="28"/>
      <c r="W267" s="28"/>
      <c r="X267" s="28"/>
      <c r="Y267" s="28"/>
      <c r="Z267" s="28"/>
      <c r="AA267" s="27"/>
    </row>
    <row r="268" spans="1:27" ht="12.75">
      <c r="A268" s="7"/>
      <c r="B268" s="64"/>
      <c r="C268" s="7"/>
      <c r="E268" s="1145"/>
      <c r="F268" s="1108"/>
      <c r="G268" s="1108"/>
      <c r="H268" s="1108"/>
      <c r="I268" s="1108"/>
      <c r="J268" s="1108"/>
      <c r="K268" s="1108"/>
      <c r="L268" s="1108"/>
      <c r="M268" s="211"/>
      <c r="N268" s="28"/>
      <c r="O268" s="28"/>
      <c r="P268" s="28"/>
      <c r="Q268" s="28"/>
      <c r="R268" s="28"/>
      <c r="S268" s="28"/>
      <c r="T268" s="28"/>
      <c r="U268" s="28"/>
      <c r="V268" s="28"/>
      <c r="W268" s="28"/>
      <c r="X268" s="28"/>
      <c r="Y268" s="28"/>
      <c r="Z268" s="28"/>
      <c r="AA268" s="27"/>
    </row>
    <row r="269" spans="1:27" ht="12.75">
      <c r="A269" s="7"/>
      <c r="B269" s="4"/>
      <c r="C269" s="7"/>
      <c r="E269" s="1145"/>
      <c r="F269" s="1108"/>
      <c r="G269" s="1108"/>
      <c r="H269" s="1108"/>
      <c r="I269" s="1108"/>
      <c r="J269" s="1108"/>
      <c r="K269" s="1108"/>
      <c r="L269" s="1108"/>
      <c r="M269" s="211"/>
      <c r="N269" s="28"/>
      <c r="O269" s="28"/>
      <c r="P269" s="28"/>
      <c r="Q269" s="28"/>
      <c r="R269" s="28"/>
      <c r="S269" s="28"/>
      <c r="T269" s="28"/>
      <c r="U269" s="28"/>
      <c r="V269" s="28"/>
      <c r="W269" s="28"/>
      <c r="X269" s="28"/>
      <c r="Y269" s="28"/>
      <c r="Z269" s="28"/>
      <c r="AA269" s="27"/>
    </row>
    <row r="270" spans="1:27">
      <c r="A270" s="7"/>
      <c r="B270" s="20"/>
      <c r="C270" s="7"/>
      <c r="E270" s="1145"/>
      <c r="F270" s="1108"/>
      <c r="G270" s="1108"/>
      <c r="H270" s="1108"/>
      <c r="I270" s="1108"/>
      <c r="J270" s="1108"/>
      <c r="K270" s="1108"/>
      <c r="L270" s="1108"/>
      <c r="M270" s="211"/>
      <c r="N270" s="28"/>
      <c r="O270" s="28"/>
      <c r="P270" s="28"/>
      <c r="Q270" s="28"/>
      <c r="R270" s="28"/>
      <c r="S270" s="28"/>
      <c r="T270" s="28"/>
      <c r="U270" s="28"/>
      <c r="V270" s="28"/>
      <c r="W270" s="28"/>
      <c r="X270" s="28"/>
      <c r="Y270" s="28"/>
      <c r="Z270" s="28"/>
      <c r="AA270" s="27"/>
    </row>
    <row r="271" spans="1:27" ht="15.75">
      <c r="A271" s="7"/>
      <c r="B271" s="22"/>
      <c r="C271" s="7"/>
      <c r="E271" s="1145"/>
      <c r="F271" s="1108"/>
      <c r="G271" s="1108"/>
      <c r="H271" s="1108"/>
      <c r="I271" s="1108"/>
      <c r="J271" s="1108"/>
      <c r="K271" s="1108"/>
      <c r="L271" s="1108"/>
      <c r="M271" s="211"/>
      <c r="N271" s="28"/>
      <c r="O271" s="28"/>
      <c r="P271" s="28"/>
      <c r="Q271" s="28"/>
      <c r="R271" s="28"/>
      <c r="S271" s="28"/>
      <c r="T271" s="28"/>
      <c r="U271" s="28"/>
      <c r="V271" s="28"/>
      <c r="W271" s="28"/>
      <c r="X271" s="28"/>
      <c r="Y271" s="28"/>
      <c r="Z271" s="28"/>
      <c r="AA271" s="27"/>
    </row>
    <row r="272" spans="1:27" ht="12.75">
      <c r="A272" s="7"/>
      <c r="B272" s="4"/>
      <c r="C272" s="7"/>
      <c r="E272" s="1145"/>
      <c r="F272" s="1108"/>
      <c r="G272" s="1108"/>
      <c r="H272" s="1108"/>
      <c r="I272" s="1108"/>
      <c r="J272" s="1108"/>
      <c r="K272" s="1108"/>
      <c r="L272" s="1108"/>
      <c r="M272" s="211"/>
      <c r="N272" s="28"/>
      <c r="O272" s="28"/>
      <c r="P272" s="28"/>
      <c r="Q272" s="28"/>
      <c r="R272" s="28"/>
      <c r="S272" s="28"/>
      <c r="T272" s="28"/>
      <c r="U272" s="28"/>
      <c r="V272" s="28"/>
      <c r="W272" s="28"/>
      <c r="X272" s="28"/>
      <c r="Y272" s="28"/>
      <c r="Z272" s="28"/>
      <c r="AA272" s="27"/>
    </row>
    <row r="273" spans="1:27" ht="12.75">
      <c r="A273" s="7"/>
      <c r="B273" s="4"/>
      <c r="C273" s="7"/>
      <c r="E273" s="1145"/>
      <c r="F273" s="1108"/>
      <c r="G273" s="1108"/>
      <c r="H273" s="1108"/>
      <c r="I273" s="1108"/>
      <c r="J273" s="1108"/>
      <c r="K273" s="1108"/>
      <c r="L273" s="1108"/>
      <c r="M273" s="211"/>
      <c r="N273" s="28"/>
      <c r="O273" s="28"/>
      <c r="P273" s="28"/>
      <c r="Q273" s="28"/>
      <c r="R273" s="28"/>
      <c r="S273" s="28"/>
      <c r="T273" s="28"/>
      <c r="U273" s="28"/>
      <c r="V273" s="28"/>
      <c r="W273" s="28"/>
      <c r="X273" s="28"/>
      <c r="Y273" s="28"/>
      <c r="Z273" s="28"/>
      <c r="AA273" s="27"/>
    </row>
    <row r="274" spans="1:27" ht="12.75">
      <c r="A274" s="7"/>
      <c r="B274" s="4"/>
      <c r="C274" s="7"/>
      <c r="E274" s="1145"/>
      <c r="F274" s="1108"/>
      <c r="G274" s="1108"/>
      <c r="H274" s="1108"/>
      <c r="I274" s="1108"/>
      <c r="J274" s="1108"/>
      <c r="K274" s="1108"/>
      <c r="L274" s="1108"/>
      <c r="M274" s="211"/>
      <c r="N274" s="28"/>
      <c r="O274" s="28"/>
      <c r="P274" s="28"/>
      <c r="Q274" s="28"/>
      <c r="R274" s="28"/>
      <c r="S274" s="28"/>
      <c r="T274" s="28"/>
      <c r="U274" s="28"/>
      <c r="V274" s="28"/>
      <c r="W274" s="28"/>
      <c r="X274" s="28"/>
      <c r="Y274" s="28"/>
      <c r="Z274" s="28"/>
      <c r="AA274" s="27"/>
    </row>
    <row r="275" spans="1:27" ht="12.75">
      <c r="A275" s="7"/>
      <c r="B275" s="4"/>
      <c r="C275" s="7"/>
      <c r="E275" s="1145"/>
      <c r="F275" s="1108"/>
      <c r="G275" s="1108"/>
      <c r="H275" s="1108"/>
      <c r="I275" s="1108"/>
      <c r="J275" s="1108"/>
      <c r="K275" s="1108"/>
      <c r="L275" s="1108"/>
      <c r="M275" s="211"/>
      <c r="N275" s="28"/>
      <c r="O275" s="28"/>
      <c r="P275" s="28"/>
      <c r="Q275" s="28"/>
      <c r="R275" s="28"/>
      <c r="S275" s="28"/>
      <c r="T275" s="28"/>
      <c r="U275" s="28"/>
      <c r="V275" s="28"/>
      <c r="W275" s="28"/>
      <c r="X275" s="28"/>
      <c r="Y275" s="28"/>
      <c r="Z275" s="28"/>
      <c r="AA275" s="27"/>
    </row>
    <row r="276" spans="1:27" ht="12.75">
      <c r="A276" s="7"/>
      <c r="B276" s="4"/>
      <c r="C276" s="7"/>
      <c r="E276" s="1145"/>
      <c r="F276" s="1108"/>
      <c r="G276" s="1108"/>
      <c r="H276" s="1108"/>
      <c r="I276" s="1108"/>
      <c r="J276" s="1108"/>
      <c r="K276" s="1108"/>
      <c r="L276" s="1108"/>
      <c r="M276" s="211"/>
      <c r="N276" s="28"/>
      <c r="O276" s="28"/>
      <c r="P276" s="28"/>
      <c r="Q276" s="28"/>
      <c r="R276" s="28"/>
      <c r="S276" s="28"/>
      <c r="T276" s="28"/>
      <c r="U276" s="28"/>
      <c r="V276" s="28"/>
      <c r="W276" s="28"/>
      <c r="X276" s="28"/>
      <c r="Y276" s="28"/>
      <c r="Z276" s="28"/>
      <c r="AA276" s="27"/>
    </row>
    <row r="277" spans="1:27" ht="12.75">
      <c r="A277" s="7"/>
      <c r="B277" s="4"/>
      <c r="C277" s="7"/>
      <c r="E277" s="1145"/>
      <c r="F277" s="1108"/>
      <c r="G277" s="1108"/>
      <c r="H277" s="1108"/>
      <c r="I277" s="1108"/>
      <c r="J277" s="1108"/>
      <c r="K277" s="1108"/>
      <c r="L277" s="1108"/>
      <c r="M277" s="211"/>
      <c r="N277" s="28"/>
      <c r="O277" s="28"/>
      <c r="P277" s="28"/>
      <c r="Q277" s="28"/>
      <c r="R277" s="28"/>
      <c r="S277" s="28"/>
      <c r="T277" s="28"/>
      <c r="U277" s="28"/>
      <c r="V277" s="28"/>
      <c r="W277" s="28"/>
      <c r="X277" s="28"/>
      <c r="Y277" s="28"/>
      <c r="Z277" s="28"/>
      <c r="AA277" s="27"/>
    </row>
    <row r="278" spans="1:27">
      <c r="A278" s="7"/>
      <c r="B278" s="20"/>
      <c r="C278" s="7"/>
      <c r="E278" s="1145"/>
      <c r="F278" s="1108"/>
      <c r="G278" s="1108"/>
      <c r="H278" s="1108"/>
      <c r="I278" s="1108"/>
      <c r="J278" s="1108"/>
      <c r="K278" s="1108"/>
      <c r="L278" s="1108"/>
      <c r="M278" s="211"/>
      <c r="N278" s="28"/>
      <c r="O278" s="28"/>
      <c r="P278" s="28"/>
      <c r="Q278" s="28"/>
      <c r="R278" s="28"/>
      <c r="S278" s="28"/>
      <c r="T278" s="28"/>
      <c r="U278" s="28"/>
      <c r="V278" s="28"/>
      <c r="W278" s="28"/>
      <c r="X278" s="28"/>
      <c r="Y278" s="28"/>
      <c r="Z278" s="28"/>
      <c r="AA278" s="27"/>
    </row>
    <row r="279" spans="1:27" ht="15.75">
      <c r="A279" s="7"/>
      <c r="B279" s="22"/>
      <c r="C279" s="7"/>
      <c r="E279" s="1145"/>
      <c r="F279" s="1108"/>
      <c r="G279" s="1108"/>
      <c r="H279" s="1108"/>
      <c r="I279" s="1108"/>
      <c r="J279" s="1108"/>
      <c r="K279" s="1108"/>
      <c r="L279" s="1108"/>
      <c r="M279" s="211"/>
      <c r="N279" s="28"/>
      <c r="O279" s="28"/>
      <c r="P279" s="28"/>
      <c r="Q279" s="28"/>
      <c r="R279" s="28"/>
      <c r="S279" s="28"/>
      <c r="T279" s="28"/>
      <c r="U279" s="28"/>
      <c r="V279" s="28"/>
      <c r="W279" s="28"/>
      <c r="X279" s="28"/>
      <c r="Y279" s="28"/>
      <c r="Z279" s="28"/>
      <c r="AA279" s="27"/>
    </row>
    <row r="280" spans="1:27" ht="12.75">
      <c r="A280" s="7"/>
      <c r="B280" s="4"/>
      <c r="C280" s="7"/>
      <c r="E280" s="1145"/>
      <c r="F280" s="1108"/>
      <c r="G280" s="1108"/>
      <c r="H280" s="1108"/>
      <c r="I280" s="1108"/>
      <c r="J280" s="1108"/>
      <c r="K280" s="1108"/>
      <c r="L280" s="1108"/>
      <c r="M280" s="211"/>
      <c r="N280" s="28"/>
      <c r="O280" s="28"/>
      <c r="P280" s="28"/>
      <c r="Q280" s="28"/>
      <c r="R280" s="28"/>
      <c r="S280" s="28"/>
      <c r="T280" s="28"/>
      <c r="U280" s="28"/>
      <c r="V280" s="28"/>
      <c r="W280" s="28"/>
      <c r="X280" s="28"/>
      <c r="Y280" s="28"/>
      <c r="Z280" s="28"/>
      <c r="AA280" s="27"/>
    </row>
    <row r="281" spans="1:27" ht="12.75">
      <c r="A281" s="7"/>
      <c r="B281" s="18"/>
      <c r="C281" s="7"/>
      <c r="E281" s="1145"/>
      <c r="F281" s="1108"/>
      <c r="G281" s="1108"/>
      <c r="H281" s="1108"/>
      <c r="I281" s="1108"/>
      <c r="J281" s="1108"/>
      <c r="K281" s="1108"/>
      <c r="L281" s="1108"/>
      <c r="M281" s="211"/>
      <c r="N281" s="28"/>
      <c r="O281" s="28"/>
      <c r="P281" s="28"/>
      <c r="Q281" s="28"/>
      <c r="R281" s="28"/>
      <c r="S281" s="28"/>
      <c r="T281" s="28"/>
      <c r="U281" s="28"/>
      <c r="V281" s="28"/>
      <c r="W281" s="28"/>
      <c r="X281" s="28"/>
      <c r="Y281" s="28"/>
      <c r="Z281" s="28"/>
      <c r="AA281" s="27"/>
    </row>
    <row r="282" spans="1:27" ht="12.75">
      <c r="A282" s="7"/>
      <c r="B282" s="18"/>
      <c r="C282" s="7"/>
      <c r="E282" s="1145"/>
      <c r="F282" s="1108"/>
      <c r="G282" s="1108"/>
      <c r="H282" s="1108"/>
      <c r="I282" s="1108"/>
      <c r="J282" s="1108"/>
      <c r="K282" s="1108"/>
      <c r="L282" s="1108"/>
      <c r="M282" s="211"/>
      <c r="N282" s="28"/>
      <c r="O282" s="28"/>
      <c r="P282" s="28"/>
      <c r="Q282" s="28"/>
      <c r="R282" s="28"/>
      <c r="S282" s="28"/>
      <c r="T282" s="28"/>
      <c r="U282" s="28"/>
      <c r="V282" s="28"/>
      <c r="W282" s="28"/>
      <c r="X282" s="28"/>
      <c r="Y282" s="28"/>
      <c r="Z282" s="28"/>
      <c r="AA282" s="27"/>
    </row>
    <row r="283" spans="1:27" ht="12.75">
      <c r="A283" s="7"/>
      <c r="B283" s="18"/>
      <c r="C283" s="7"/>
      <c r="E283" s="1145"/>
      <c r="F283" s="1108"/>
      <c r="G283" s="1108"/>
      <c r="H283" s="1108"/>
      <c r="I283" s="1108"/>
      <c r="J283" s="1108"/>
      <c r="K283" s="1108"/>
      <c r="L283" s="1108"/>
      <c r="M283" s="211"/>
      <c r="N283" s="28"/>
      <c r="O283" s="28"/>
      <c r="P283" s="28"/>
      <c r="Q283" s="28"/>
      <c r="R283" s="28"/>
      <c r="S283" s="28"/>
      <c r="T283" s="28"/>
      <c r="U283" s="28"/>
      <c r="V283" s="28"/>
      <c r="W283" s="28"/>
      <c r="X283" s="28"/>
      <c r="Y283" s="28"/>
      <c r="Z283" s="28"/>
      <c r="AA283" s="27"/>
    </row>
    <row r="284" spans="1:27" ht="12.75">
      <c r="A284" s="7"/>
      <c r="B284" s="18"/>
      <c r="C284" s="7"/>
      <c r="E284" s="1145"/>
      <c r="F284" s="1108"/>
      <c r="G284" s="1108"/>
      <c r="H284" s="1108"/>
      <c r="I284" s="1108"/>
      <c r="J284" s="1108"/>
      <c r="K284" s="1108"/>
      <c r="L284" s="1108"/>
      <c r="M284" s="211"/>
      <c r="N284" s="28"/>
      <c r="O284" s="28"/>
      <c r="P284" s="28"/>
      <c r="Q284" s="28"/>
      <c r="R284" s="28"/>
      <c r="S284" s="28"/>
      <c r="T284" s="28"/>
      <c r="U284" s="28"/>
      <c r="V284" s="28"/>
      <c r="W284" s="28"/>
      <c r="X284" s="28"/>
      <c r="Y284" s="28"/>
      <c r="Z284" s="28"/>
      <c r="AA284" s="27"/>
    </row>
    <row r="285" spans="1:27" ht="12.75">
      <c r="A285" s="7"/>
      <c r="B285" s="18"/>
      <c r="C285" s="7"/>
      <c r="E285" s="1145"/>
      <c r="F285" s="1108"/>
      <c r="G285" s="1108"/>
      <c r="H285" s="1108"/>
      <c r="I285" s="1108"/>
      <c r="J285" s="1108"/>
      <c r="K285" s="1108"/>
      <c r="L285" s="1108"/>
      <c r="M285" s="211"/>
      <c r="N285" s="28"/>
      <c r="O285" s="28"/>
      <c r="P285" s="28"/>
      <c r="Q285" s="28"/>
      <c r="R285" s="28"/>
      <c r="S285" s="28"/>
      <c r="T285" s="28"/>
      <c r="U285" s="28"/>
      <c r="V285" s="28"/>
      <c r="W285" s="28"/>
      <c r="X285" s="28"/>
      <c r="Y285" s="28"/>
      <c r="Z285" s="28"/>
      <c r="AA285" s="27"/>
    </row>
    <row r="286" spans="1:27" ht="12.75">
      <c r="A286" s="7"/>
      <c r="B286" s="18"/>
      <c r="C286" s="7"/>
      <c r="E286" s="1145"/>
      <c r="F286" s="1108"/>
      <c r="G286" s="1108"/>
      <c r="H286" s="1108"/>
      <c r="I286" s="1108"/>
      <c r="J286" s="1108"/>
      <c r="K286" s="1108"/>
      <c r="L286" s="1108"/>
      <c r="M286" s="211"/>
      <c r="N286" s="28"/>
      <c r="O286" s="28"/>
      <c r="P286" s="28"/>
      <c r="Q286" s="28"/>
      <c r="R286" s="28"/>
      <c r="S286" s="28"/>
      <c r="T286" s="28"/>
      <c r="U286" s="28"/>
      <c r="V286" s="28"/>
      <c r="W286" s="28"/>
      <c r="X286" s="28"/>
      <c r="Y286" s="28"/>
      <c r="Z286" s="28"/>
      <c r="AA286" s="27"/>
    </row>
    <row r="287" spans="1:27" ht="12.75">
      <c r="A287" s="7"/>
      <c r="B287" s="4"/>
      <c r="C287" s="7"/>
      <c r="E287" s="1145"/>
      <c r="F287" s="1108"/>
      <c r="G287" s="1108"/>
      <c r="H287" s="1108"/>
      <c r="I287" s="1108"/>
      <c r="J287" s="1108"/>
      <c r="K287" s="1108"/>
      <c r="L287" s="1108"/>
      <c r="M287" s="211"/>
      <c r="N287" s="28"/>
      <c r="O287" s="28"/>
      <c r="P287" s="28"/>
      <c r="Q287" s="28"/>
      <c r="R287" s="28"/>
      <c r="S287" s="28"/>
      <c r="T287" s="28"/>
      <c r="U287" s="28"/>
      <c r="V287" s="28"/>
      <c r="W287" s="28"/>
      <c r="X287" s="28"/>
      <c r="Y287" s="28"/>
      <c r="Z287" s="28"/>
      <c r="AA287" s="27"/>
    </row>
    <row r="288" spans="1:27" ht="15.75">
      <c r="A288" s="7"/>
      <c r="B288" s="19"/>
      <c r="C288" s="7"/>
      <c r="E288" s="1145"/>
      <c r="F288" s="1108"/>
      <c r="G288" s="1108"/>
      <c r="H288" s="1108"/>
      <c r="I288" s="1108"/>
      <c r="J288" s="1108"/>
      <c r="K288" s="1108"/>
      <c r="L288" s="1108"/>
      <c r="M288" s="211"/>
      <c r="N288" s="28"/>
      <c r="O288" s="28"/>
      <c r="P288" s="28"/>
      <c r="Q288" s="28"/>
      <c r="R288" s="28"/>
      <c r="S288" s="28"/>
      <c r="T288" s="28"/>
      <c r="U288" s="28"/>
      <c r="V288" s="28"/>
      <c r="W288" s="28"/>
      <c r="X288" s="28"/>
      <c r="Y288" s="28"/>
      <c r="Z288" s="28"/>
      <c r="AA288" s="27"/>
    </row>
    <row r="289" spans="1:27" ht="12.75">
      <c r="A289" s="7"/>
      <c r="B289" s="4"/>
      <c r="C289" s="7"/>
      <c r="E289" s="1145"/>
      <c r="F289" s="1108"/>
      <c r="G289" s="1108"/>
      <c r="H289" s="1108"/>
      <c r="I289" s="1108"/>
      <c r="J289" s="1108"/>
      <c r="K289" s="1108"/>
      <c r="L289" s="1108"/>
      <c r="M289" s="211"/>
      <c r="N289" s="28"/>
      <c r="O289" s="28"/>
      <c r="P289" s="28"/>
      <c r="Q289" s="28"/>
      <c r="R289" s="28"/>
      <c r="S289" s="28"/>
      <c r="T289" s="28"/>
      <c r="U289" s="28"/>
      <c r="V289" s="28"/>
      <c r="W289" s="28"/>
      <c r="X289" s="28"/>
      <c r="Y289" s="28"/>
      <c r="Z289" s="28"/>
      <c r="AA289" s="27"/>
    </row>
    <row r="290" spans="1:27">
      <c r="A290" s="7"/>
      <c r="B290" s="20"/>
      <c r="C290" s="7"/>
      <c r="E290" s="1145"/>
      <c r="F290" s="1108"/>
      <c r="G290" s="1108"/>
      <c r="H290" s="1108"/>
      <c r="I290" s="1108"/>
      <c r="J290" s="1108"/>
      <c r="K290" s="1108"/>
      <c r="L290" s="1108"/>
      <c r="M290" s="211"/>
      <c r="N290" s="28"/>
      <c r="O290" s="28"/>
      <c r="P290" s="28"/>
      <c r="Q290" s="28"/>
      <c r="R290" s="28"/>
      <c r="S290" s="28"/>
      <c r="T290" s="28"/>
      <c r="U290" s="28"/>
      <c r="V290" s="28"/>
      <c r="W290" s="28"/>
      <c r="X290" s="28"/>
      <c r="Y290" s="28"/>
      <c r="Z290" s="28"/>
      <c r="AA290" s="27"/>
    </row>
    <row r="291" spans="1:27" ht="15.75">
      <c r="A291" s="7"/>
      <c r="B291" s="22"/>
      <c r="C291" s="7"/>
      <c r="E291" s="1145"/>
      <c r="F291" s="1108"/>
      <c r="G291" s="1108"/>
      <c r="H291" s="1108"/>
      <c r="I291" s="1108"/>
      <c r="J291" s="1108"/>
      <c r="K291" s="1108"/>
      <c r="L291" s="1108"/>
      <c r="M291" s="211"/>
      <c r="N291" s="28"/>
      <c r="O291" s="28"/>
      <c r="P291" s="28"/>
      <c r="Q291" s="28"/>
      <c r="R291" s="28"/>
      <c r="S291" s="28"/>
      <c r="T291" s="28"/>
      <c r="U291" s="28"/>
      <c r="V291" s="28"/>
      <c r="W291" s="28"/>
      <c r="X291" s="28"/>
      <c r="Y291" s="28"/>
      <c r="Z291" s="28"/>
      <c r="AA291" s="27"/>
    </row>
    <row r="292" spans="1:27" ht="160.15" customHeight="1">
      <c r="A292" s="7"/>
      <c r="B292" s="4"/>
      <c r="C292" s="7"/>
      <c r="E292" s="1145"/>
      <c r="F292" s="1108"/>
      <c r="G292" s="1108"/>
      <c r="H292" s="1108"/>
      <c r="I292" s="1108"/>
      <c r="J292" s="1108"/>
      <c r="K292" s="1108"/>
      <c r="L292" s="1108"/>
      <c r="M292" s="211"/>
      <c r="N292" s="28"/>
      <c r="O292" s="28"/>
      <c r="P292" s="28"/>
      <c r="Q292" s="28"/>
      <c r="R292" s="28"/>
      <c r="S292" s="28"/>
      <c r="T292" s="28"/>
      <c r="U292" s="28"/>
      <c r="V292" s="28"/>
      <c r="W292" s="28"/>
      <c r="X292" s="28"/>
      <c r="Y292" s="28"/>
      <c r="Z292" s="28"/>
      <c r="AA292" s="27"/>
    </row>
    <row r="293" spans="1:27">
      <c r="A293" s="7"/>
      <c r="B293" s="20"/>
      <c r="C293" s="7"/>
      <c r="E293" s="1145"/>
      <c r="F293" s="1108"/>
      <c r="G293" s="1108"/>
      <c r="H293" s="1108"/>
      <c r="I293" s="1108"/>
      <c r="J293" s="1108"/>
      <c r="K293" s="1108"/>
      <c r="L293" s="1108"/>
      <c r="M293" s="170"/>
      <c r="N293" s="170"/>
      <c r="O293" s="170"/>
      <c r="P293" s="170"/>
      <c r="Q293" s="170"/>
      <c r="R293" s="170"/>
      <c r="S293" s="170"/>
      <c r="T293" s="170"/>
      <c r="U293" s="170"/>
      <c r="V293" s="170"/>
      <c r="W293" s="170"/>
      <c r="X293" s="170"/>
      <c r="Y293" s="170"/>
      <c r="Z293" s="170"/>
      <c r="AA293" s="27"/>
    </row>
    <row r="294" spans="1:27">
      <c r="A294" s="7"/>
      <c r="B294" s="20"/>
      <c r="C294" s="7"/>
      <c r="E294" s="1294"/>
      <c r="F294" s="1295"/>
      <c r="G294" s="1295"/>
      <c r="H294" s="1295"/>
      <c r="I294" s="1295"/>
      <c r="J294" s="1295"/>
      <c r="K294" s="1295"/>
      <c r="L294" s="1295"/>
      <c r="M294" s="170"/>
      <c r="N294" s="170"/>
      <c r="O294" s="170"/>
      <c r="P294" s="170"/>
      <c r="Q294" s="170"/>
      <c r="R294" s="170"/>
      <c r="S294" s="170"/>
      <c r="T294" s="170"/>
      <c r="U294" s="170"/>
      <c r="V294" s="170"/>
      <c r="W294" s="170"/>
      <c r="X294" s="170"/>
      <c r="Y294" s="170"/>
      <c r="Z294" s="170"/>
      <c r="AA294" s="27"/>
    </row>
    <row r="295" spans="1:27">
      <c r="A295" s="7"/>
      <c r="B295" s="20"/>
      <c r="C295" s="7"/>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27"/>
    </row>
    <row r="296" spans="1:27" ht="15.75">
      <c r="A296" s="7"/>
      <c r="B296" s="22"/>
      <c r="C296" s="7"/>
      <c r="E296" s="115" t="s">
        <v>604</v>
      </c>
      <c r="F296" s="115"/>
      <c r="G296" s="115"/>
      <c r="H296" s="115"/>
      <c r="I296" s="115"/>
      <c r="J296" s="115"/>
      <c r="K296" s="115"/>
      <c r="L296" s="115"/>
      <c r="M296" s="170"/>
      <c r="N296" s="170"/>
      <c r="O296" s="170"/>
      <c r="P296" s="170"/>
      <c r="Q296" s="170"/>
      <c r="R296" s="170"/>
      <c r="S296" s="170"/>
      <c r="T296" s="170"/>
      <c r="U296" s="170"/>
      <c r="V296" s="170"/>
      <c r="W296" s="170"/>
      <c r="X296" s="170"/>
      <c r="Y296" s="170"/>
      <c r="Z296" s="170"/>
      <c r="AA296" s="27"/>
    </row>
    <row r="297" spans="1:27" ht="12.75">
      <c r="A297" s="7"/>
      <c r="B297" s="4"/>
      <c r="C297" s="7"/>
      <c r="E297" s="28"/>
      <c r="F297" s="28"/>
      <c r="G297" s="28"/>
      <c r="H297" s="28"/>
      <c r="I297" s="28"/>
      <c r="J297" s="28"/>
      <c r="K297" s="28"/>
      <c r="L297" s="28"/>
      <c r="M297" s="28"/>
      <c r="N297" s="28"/>
      <c r="O297" s="28"/>
      <c r="P297" s="28"/>
      <c r="Q297" s="28"/>
      <c r="R297" s="28"/>
      <c r="S297" s="28"/>
      <c r="T297" s="28"/>
      <c r="U297" s="28"/>
      <c r="V297" s="28"/>
      <c r="W297" s="28"/>
      <c r="X297" s="28"/>
      <c r="Y297" s="28"/>
      <c r="Z297" s="28"/>
      <c r="AA297" s="27"/>
    </row>
    <row r="298" spans="1:27" ht="12.75">
      <c r="A298" s="7"/>
      <c r="B298" s="4"/>
      <c r="C298" s="7"/>
      <c r="E298" s="1293" t="s">
        <v>605</v>
      </c>
      <c r="F298" s="1144"/>
      <c r="G298" s="1144"/>
      <c r="H298" s="1144"/>
      <c r="I298" s="1144"/>
      <c r="J298" s="1144"/>
      <c r="K298" s="1144"/>
      <c r="L298" s="1144"/>
      <c r="M298" s="205"/>
      <c r="N298" s="28"/>
      <c r="O298" s="28"/>
      <c r="P298" s="28"/>
      <c r="Q298" s="28"/>
      <c r="R298" s="28"/>
      <c r="S298" s="28"/>
      <c r="T298" s="28"/>
      <c r="U298" s="28"/>
      <c r="V298" s="28"/>
      <c r="W298" s="28"/>
      <c r="X298" s="28"/>
      <c r="Y298" s="28"/>
      <c r="Z298" s="28"/>
      <c r="AA298" s="27"/>
    </row>
    <row r="299" spans="1:27" ht="12.75">
      <c r="A299" s="7"/>
      <c r="B299" s="4"/>
      <c r="C299" s="7"/>
      <c r="E299" s="1145"/>
      <c r="F299" s="1108"/>
      <c r="G299" s="1108"/>
      <c r="H299" s="1108"/>
      <c r="I299" s="1108"/>
      <c r="J299" s="1108"/>
      <c r="K299" s="1108"/>
      <c r="L299" s="1108"/>
      <c r="M299" s="140"/>
      <c r="N299" s="28"/>
      <c r="O299" s="28"/>
      <c r="P299" s="28"/>
      <c r="Q299" s="28"/>
      <c r="R299" s="28"/>
      <c r="S299" s="28"/>
      <c r="T299" s="28"/>
      <c r="U299" s="28"/>
      <c r="V299" s="28"/>
      <c r="W299" s="28"/>
      <c r="X299" s="28"/>
      <c r="Y299" s="28"/>
      <c r="Z299" s="28"/>
      <c r="AA299" s="27"/>
    </row>
    <row r="300" spans="1:27" ht="27.6" customHeight="1">
      <c r="A300" s="7"/>
      <c r="B300" s="4"/>
      <c r="C300" s="7"/>
      <c r="E300" s="1145"/>
      <c r="F300" s="1108"/>
      <c r="G300" s="1108"/>
      <c r="H300" s="1108"/>
      <c r="I300" s="1108"/>
      <c r="J300" s="1108"/>
      <c r="K300" s="1108"/>
      <c r="L300" s="1108"/>
      <c r="M300" s="140"/>
      <c r="N300" s="28"/>
      <c r="O300" s="28"/>
      <c r="P300" s="28"/>
      <c r="Q300" s="28"/>
      <c r="R300" s="28"/>
      <c r="S300" s="28"/>
      <c r="T300" s="28"/>
      <c r="U300" s="28"/>
      <c r="V300" s="28"/>
      <c r="W300" s="28"/>
      <c r="X300" s="28"/>
      <c r="Y300" s="28"/>
      <c r="Z300" s="28"/>
      <c r="AA300" s="27"/>
    </row>
    <row r="301" spans="1:27" ht="12.75">
      <c r="A301" s="7"/>
      <c r="B301" s="4"/>
      <c r="C301" s="7"/>
      <c r="E301" s="1145"/>
      <c r="F301" s="1108"/>
      <c r="G301" s="1108"/>
      <c r="H301" s="1108"/>
      <c r="I301" s="1108"/>
      <c r="J301" s="1108"/>
      <c r="K301" s="1108"/>
      <c r="L301" s="1108"/>
      <c r="M301" s="28"/>
      <c r="N301" s="28"/>
      <c r="O301" s="28"/>
      <c r="P301" s="28"/>
      <c r="Q301" s="28"/>
      <c r="R301" s="28"/>
      <c r="S301" s="28"/>
      <c r="T301" s="28"/>
      <c r="U301" s="28"/>
      <c r="V301" s="28"/>
      <c r="W301" s="28"/>
      <c r="X301" s="28"/>
      <c r="Y301" s="28"/>
      <c r="Z301" s="28"/>
      <c r="AA301" s="27"/>
    </row>
    <row r="302" spans="1:27" ht="15.75">
      <c r="A302" s="7"/>
      <c r="B302" s="22"/>
      <c r="C302" s="7"/>
      <c r="E302" s="1296" t="s">
        <v>606</v>
      </c>
      <c r="F302" s="1297" t="s">
        <v>607</v>
      </c>
      <c r="G302" s="1108"/>
      <c r="H302" s="1297">
        <v>2025</v>
      </c>
      <c r="I302" s="1108"/>
      <c r="J302" s="28"/>
      <c r="K302" s="28"/>
      <c r="L302" s="28"/>
      <c r="M302" s="28"/>
      <c r="N302" s="28"/>
      <c r="O302" s="28"/>
      <c r="P302" s="28"/>
      <c r="Q302" s="28"/>
      <c r="R302" s="28"/>
      <c r="S302" s="28"/>
      <c r="T302" s="28"/>
      <c r="U302" s="28"/>
      <c r="V302" s="28"/>
      <c r="W302" s="28"/>
      <c r="X302" s="28"/>
      <c r="Y302" s="28"/>
      <c r="Z302" s="28"/>
      <c r="AA302" s="27"/>
    </row>
    <row r="303" spans="1:27" ht="12.75">
      <c r="A303" s="7"/>
      <c r="B303" s="4"/>
      <c r="C303" s="7"/>
      <c r="E303" s="1108"/>
      <c r="F303" s="212" t="s">
        <v>608</v>
      </c>
      <c r="G303" s="212" t="s">
        <v>609</v>
      </c>
      <c r="H303" s="212" t="s">
        <v>608</v>
      </c>
      <c r="I303" s="212" t="s">
        <v>609</v>
      </c>
      <c r="J303" s="28"/>
      <c r="K303" s="28"/>
      <c r="L303" s="28"/>
      <c r="M303" s="28"/>
      <c r="N303" s="28"/>
      <c r="O303" s="28"/>
      <c r="P303" s="28"/>
      <c r="Q303" s="28"/>
      <c r="R303" s="28"/>
      <c r="S303" s="28"/>
      <c r="T303" s="28"/>
      <c r="U303" s="28"/>
      <c r="V303" s="28"/>
      <c r="W303" s="28"/>
      <c r="X303" s="28"/>
      <c r="Y303" s="28"/>
      <c r="Z303" s="28"/>
      <c r="AA303" s="27"/>
    </row>
    <row r="304" spans="1:27" ht="12.75">
      <c r="A304" s="7"/>
      <c r="B304" s="4"/>
      <c r="C304" s="7"/>
      <c r="E304" s="213" t="s">
        <v>610</v>
      </c>
      <c r="F304" s="191">
        <v>292</v>
      </c>
      <c r="G304" s="214">
        <f>F304/F308</f>
        <v>0.54275092936802971</v>
      </c>
      <c r="H304" s="191">
        <v>369</v>
      </c>
      <c r="I304" s="214">
        <v>0.57299999999999995</v>
      </c>
      <c r="J304" s="28"/>
      <c r="K304" s="28"/>
      <c r="L304" s="28"/>
      <c r="M304" s="28"/>
      <c r="N304" s="28"/>
      <c r="O304" s="28"/>
      <c r="P304" s="28"/>
      <c r="Q304" s="28"/>
      <c r="R304" s="28"/>
      <c r="S304" s="28"/>
      <c r="T304" s="28"/>
      <c r="U304" s="28"/>
      <c r="V304" s="28"/>
      <c r="W304" s="28"/>
      <c r="X304" s="28"/>
      <c r="Y304" s="28"/>
      <c r="Z304" s="28"/>
      <c r="AA304" s="27"/>
    </row>
    <row r="305" spans="1:27" ht="14.25">
      <c r="A305" s="7"/>
      <c r="B305" s="4"/>
      <c r="C305" s="7"/>
      <c r="E305" s="195" t="s">
        <v>611</v>
      </c>
      <c r="F305" s="194">
        <v>81</v>
      </c>
      <c r="G305" s="215">
        <f>F305/F308</f>
        <v>0.15055762081784388</v>
      </c>
      <c r="H305" s="216">
        <v>73</v>
      </c>
      <c r="I305" s="215">
        <v>0.1134</v>
      </c>
      <c r="J305" s="170"/>
      <c r="K305" s="170"/>
      <c r="L305" s="170"/>
      <c r="M305" s="170"/>
      <c r="N305" s="170"/>
      <c r="O305" s="170"/>
      <c r="P305" s="170"/>
      <c r="Q305" s="170"/>
      <c r="R305" s="170"/>
      <c r="S305" s="170"/>
      <c r="T305" s="170"/>
      <c r="U305" s="170"/>
      <c r="V305" s="170"/>
      <c r="W305" s="170"/>
      <c r="X305" s="170"/>
      <c r="Y305" s="170"/>
      <c r="Z305" s="170"/>
      <c r="AA305" s="27"/>
    </row>
    <row r="306" spans="1:27" ht="12.75">
      <c r="A306" s="7"/>
      <c r="B306" s="4"/>
      <c r="C306" s="7"/>
      <c r="E306" s="213" t="s">
        <v>612</v>
      </c>
      <c r="F306" s="191">
        <v>137</v>
      </c>
      <c r="G306" s="217">
        <f>F306/F308</f>
        <v>0.25464684014869887</v>
      </c>
      <c r="H306" s="218">
        <v>156</v>
      </c>
      <c r="I306" s="217">
        <v>0.2422</v>
      </c>
      <c r="J306" s="28"/>
      <c r="K306" s="28"/>
      <c r="L306" s="28"/>
      <c r="M306" s="28"/>
      <c r="N306" s="28"/>
      <c r="O306" s="28"/>
      <c r="P306" s="28"/>
      <c r="Q306" s="28"/>
      <c r="R306" s="28"/>
      <c r="S306" s="28"/>
      <c r="T306" s="28"/>
      <c r="U306" s="28"/>
      <c r="V306" s="28"/>
      <c r="W306" s="28"/>
      <c r="X306" s="28"/>
      <c r="Y306" s="28"/>
      <c r="Z306" s="28"/>
      <c r="AA306" s="27"/>
    </row>
    <row r="307" spans="1:27" ht="12.75">
      <c r="A307" s="7"/>
      <c r="B307" s="64"/>
      <c r="C307" s="7"/>
      <c r="E307" s="963" t="s">
        <v>613</v>
      </c>
      <c r="F307" s="194">
        <v>28</v>
      </c>
      <c r="G307" s="215">
        <f>F307/F308</f>
        <v>5.204460966542751E-2</v>
      </c>
      <c r="H307" s="216">
        <v>46</v>
      </c>
      <c r="I307" s="215">
        <v>7.1400000000000005E-2</v>
      </c>
      <c r="J307" s="14"/>
      <c r="K307" s="14"/>
      <c r="L307" s="14"/>
      <c r="M307" s="14"/>
      <c r="N307" s="28"/>
      <c r="O307" s="28"/>
      <c r="P307" s="28"/>
      <c r="Q307" s="28"/>
      <c r="R307" s="28"/>
      <c r="S307" s="28"/>
      <c r="T307" s="28"/>
      <c r="U307" s="28"/>
      <c r="V307" s="28"/>
      <c r="W307" s="28"/>
      <c r="X307" s="28"/>
      <c r="Y307" s="28"/>
      <c r="Z307" s="28"/>
      <c r="AA307" s="27"/>
    </row>
    <row r="308" spans="1:27" ht="12.75">
      <c r="A308" s="7"/>
      <c r="B308" s="64"/>
      <c r="C308" s="7"/>
      <c r="E308" s="219" t="s">
        <v>614</v>
      </c>
      <c r="F308" s="220">
        <v>538</v>
      </c>
      <c r="G308" s="221">
        <v>1</v>
      </c>
      <c r="H308" s="220">
        <v>644</v>
      </c>
      <c r="I308" s="221">
        <v>1</v>
      </c>
      <c r="J308" s="14"/>
      <c r="K308" s="14"/>
      <c r="L308" s="14"/>
      <c r="M308" s="14"/>
      <c r="N308" s="28"/>
      <c r="O308" s="28"/>
      <c r="P308" s="28"/>
      <c r="Q308" s="28"/>
      <c r="R308" s="28"/>
      <c r="S308" s="28"/>
      <c r="T308" s="28"/>
      <c r="U308" s="28"/>
      <c r="V308" s="28"/>
      <c r="W308" s="28"/>
      <c r="X308" s="28"/>
      <c r="Y308" s="28"/>
      <c r="Z308" s="28"/>
      <c r="AA308" s="27"/>
    </row>
    <row r="309" spans="1:27" ht="12.75">
      <c r="A309" s="7"/>
      <c r="B309" s="4"/>
      <c r="C309" s="7"/>
      <c r="E309" s="199"/>
      <c r="F309" s="199"/>
      <c r="G309" s="199"/>
      <c r="H309" s="199"/>
      <c r="I309" s="199"/>
      <c r="J309" s="14"/>
      <c r="K309" s="14"/>
      <c r="L309" s="14"/>
      <c r="M309" s="14"/>
      <c r="N309" s="28"/>
      <c r="O309" s="28"/>
      <c r="P309" s="28"/>
      <c r="Q309" s="28"/>
      <c r="R309" s="28"/>
      <c r="S309" s="28"/>
      <c r="T309" s="28"/>
      <c r="U309" s="28"/>
      <c r="V309" s="28"/>
      <c r="W309" s="28"/>
      <c r="X309" s="28"/>
      <c r="Y309" s="28"/>
      <c r="Z309" s="28"/>
      <c r="AA309" s="27"/>
    </row>
    <row r="310" spans="1:27" ht="12.75">
      <c r="A310" s="7"/>
      <c r="B310" s="4"/>
      <c r="C310" s="7"/>
      <c r="E310" s="1277" t="s">
        <v>615</v>
      </c>
      <c r="F310" s="1108"/>
      <c r="G310" s="1108"/>
      <c r="H310" s="1108"/>
      <c r="I310" s="1108"/>
      <c r="J310" s="14"/>
      <c r="K310" s="14"/>
      <c r="L310" s="14"/>
      <c r="M310" s="14"/>
      <c r="N310" s="28"/>
      <c r="O310" s="28"/>
      <c r="P310" s="28"/>
      <c r="Q310" s="28"/>
      <c r="R310" s="28"/>
      <c r="S310" s="28"/>
      <c r="T310" s="28"/>
      <c r="U310" s="28"/>
      <c r="V310" s="28"/>
      <c r="W310" s="28"/>
      <c r="X310" s="28"/>
      <c r="Y310" s="28"/>
      <c r="Z310" s="28"/>
      <c r="AA310" s="27"/>
    </row>
    <row r="311" spans="1:27" ht="15.75" customHeight="1">
      <c r="A311" s="7"/>
      <c r="B311" s="20"/>
      <c r="C311" s="7"/>
      <c r="E311" s="1108"/>
      <c r="F311" s="1108"/>
      <c r="G311" s="1108"/>
      <c r="H311" s="1108"/>
      <c r="I311" s="1108"/>
      <c r="J311" s="120"/>
      <c r="K311" s="120"/>
      <c r="L311" s="120"/>
      <c r="M311" s="140"/>
      <c r="N311" s="28"/>
      <c r="O311" s="28"/>
      <c r="P311" s="28"/>
      <c r="Q311" s="28"/>
      <c r="R311" s="28"/>
      <c r="S311" s="28"/>
      <c r="T311" s="28"/>
      <c r="U311" s="28"/>
      <c r="V311" s="28"/>
      <c r="W311" s="28"/>
      <c r="X311" s="28"/>
      <c r="Y311" s="28"/>
      <c r="Z311" s="28"/>
      <c r="AA311" s="27"/>
    </row>
    <row r="312" spans="1:27" ht="15.75" customHeight="1">
      <c r="A312" s="7"/>
      <c r="B312" s="20"/>
      <c r="C312" s="7"/>
      <c r="E312" s="1108"/>
      <c r="F312" s="1108"/>
      <c r="G312" s="1108"/>
      <c r="H312" s="1108"/>
      <c r="I312" s="1108"/>
      <c r="J312" s="120"/>
      <c r="K312" s="120"/>
      <c r="L312" s="120"/>
      <c r="M312" s="140"/>
      <c r="N312" s="28"/>
      <c r="O312" s="28"/>
      <c r="P312" s="28"/>
      <c r="Q312" s="28"/>
      <c r="R312" s="28"/>
      <c r="S312" s="28"/>
      <c r="T312" s="28"/>
      <c r="U312" s="28"/>
      <c r="V312" s="28"/>
      <c r="W312" s="28"/>
      <c r="X312" s="28"/>
      <c r="Y312" s="28"/>
      <c r="Z312" s="28"/>
      <c r="AA312" s="27"/>
    </row>
    <row r="313" spans="1:27" ht="39.6" customHeight="1">
      <c r="A313" s="7"/>
      <c r="B313" s="20"/>
      <c r="C313" s="7"/>
      <c r="E313" s="1108"/>
      <c r="F313" s="1108"/>
      <c r="G313" s="1108"/>
      <c r="H313" s="1108"/>
      <c r="I313" s="1108"/>
      <c r="J313" s="120"/>
      <c r="K313" s="120"/>
      <c r="L313" s="120"/>
      <c r="M313" s="140"/>
      <c r="N313" s="28"/>
      <c r="O313" s="28"/>
      <c r="P313" s="28"/>
      <c r="Q313" s="28"/>
      <c r="R313" s="28"/>
      <c r="S313" s="28"/>
      <c r="T313" s="28"/>
      <c r="U313" s="28"/>
      <c r="V313" s="28"/>
      <c r="W313" s="28"/>
      <c r="X313" s="28"/>
      <c r="Y313" s="28"/>
      <c r="Z313" s="28"/>
      <c r="AA313" s="27"/>
    </row>
    <row r="314" spans="1:27" ht="15.75" customHeight="1">
      <c r="A314" s="7"/>
      <c r="B314" s="20"/>
      <c r="C314" s="7"/>
      <c r="E314" s="1108"/>
      <c r="F314" s="1108"/>
      <c r="G314" s="1108"/>
      <c r="H314" s="1108"/>
      <c r="I314" s="1108"/>
      <c r="J314" s="120"/>
      <c r="K314" s="120"/>
      <c r="L314" s="120"/>
      <c r="M314" s="140"/>
      <c r="N314" s="28"/>
      <c r="O314" s="28"/>
      <c r="P314" s="28"/>
      <c r="Q314" s="28"/>
      <c r="R314" s="28"/>
      <c r="S314" s="28"/>
      <c r="T314" s="28"/>
      <c r="U314" s="28"/>
      <c r="V314" s="28"/>
      <c r="W314" s="28"/>
      <c r="X314" s="28"/>
      <c r="Y314" s="28"/>
      <c r="Z314" s="28"/>
      <c r="AA314" s="27"/>
    </row>
    <row r="315" spans="1:27" ht="15.75" customHeight="1">
      <c r="A315" s="7"/>
      <c r="B315" s="20"/>
      <c r="C315" s="7"/>
      <c r="E315" s="1108"/>
      <c r="F315" s="1108"/>
      <c r="G315" s="1108"/>
      <c r="H315" s="1108"/>
      <c r="I315" s="1108"/>
      <c r="J315" s="120"/>
      <c r="K315" s="120"/>
      <c r="L315" s="120"/>
      <c r="M315" s="140"/>
      <c r="N315" s="28"/>
      <c r="O315" s="28"/>
      <c r="P315" s="28"/>
      <c r="Q315" s="28"/>
      <c r="R315" s="28"/>
      <c r="S315" s="28"/>
      <c r="T315" s="28"/>
      <c r="U315" s="28"/>
      <c r="V315" s="28"/>
      <c r="W315" s="28"/>
      <c r="X315" s="28"/>
      <c r="Y315" s="28"/>
      <c r="Z315" s="28"/>
      <c r="AA315" s="27"/>
    </row>
    <row r="316" spans="1:27" ht="15.75" customHeight="1">
      <c r="A316" s="7"/>
      <c r="B316" s="20"/>
      <c r="C316" s="7"/>
      <c r="E316" s="120"/>
      <c r="F316" s="120"/>
      <c r="G316" s="120"/>
      <c r="H316" s="120"/>
      <c r="I316" s="120"/>
      <c r="J316" s="120"/>
      <c r="K316" s="120"/>
      <c r="L316" s="120"/>
      <c r="M316" s="140"/>
      <c r="N316" s="28"/>
      <c r="O316" s="28"/>
      <c r="P316" s="28"/>
      <c r="Q316" s="28"/>
      <c r="R316" s="28"/>
      <c r="S316" s="28"/>
      <c r="T316" s="28"/>
      <c r="U316" s="28"/>
      <c r="V316" s="28"/>
      <c r="W316" s="28"/>
      <c r="X316" s="28"/>
      <c r="Y316" s="28"/>
      <c r="Z316" s="28"/>
      <c r="AA316" s="27"/>
    </row>
    <row r="317" spans="1:27" ht="15.75" customHeight="1">
      <c r="A317" s="7"/>
      <c r="B317" s="20"/>
      <c r="C317" s="7"/>
      <c r="E317" s="1290" t="s">
        <v>616</v>
      </c>
      <c r="F317" s="1144"/>
      <c r="G317" s="1144"/>
      <c r="H317" s="1144"/>
      <c r="I317" s="1144"/>
      <c r="J317" s="1144"/>
      <c r="K317" s="1144"/>
      <c r="L317" s="1144"/>
      <c r="M317" s="205"/>
      <c r="N317" s="28"/>
      <c r="O317" s="28"/>
      <c r="P317" s="28"/>
      <c r="Q317" s="28"/>
      <c r="R317" s="28"/>
      <c r="S317" s="28"/>
      <c r="T317" s="28"/>
      <c r="U317" s="28"/>
      <c r="V317" s="28"/>
      <c r="W317" s="28"/>
      <c r="X317" s="28"/>
      <c r="Y317" s="28"/>
      <c r="Z317" s="28"/>
      <c r="AA317" s="27" t="s">
        <v>617</v>
      </c>
    </row>
    <row r="318" spans="1:27" ht="15.75">
      <c r="A318" s="7"/>
      <c r="B318" s="22"/>
      <c r="C318" s="7"/>
      <c r="E318" s="1145"/>
      <c r="F318" s="1108"/>
      <c r="G318" s="1108"/>
      <c r="H318" s="1108"/>
      <c r="I318" s="1108"/>
      <c r="J318" s="1108"/>
      <c r="K318" s="1108"/>
      <c r="L318" s="1108"/>
      <c r="M318" s="28"/>
      <c r="N318" s="28"/>
      <c r="O318" s="28"/>
      <c r="P318" s="28"/>
      <c r="Q318" s="28"/>
      <c r="R318" s="28"/>
      <c r="S318" s="28"/>
      <c r="T318" s="28"/>
      <c r="U318" s="28"/>
      <c r="V318" s="28"/>
      <c r="W318" s="28"/>
      <c r="X318" s="28"/>
      <c r="Y318" s="28"/>
      <c r="Z318" s="28"/>
      <c r="AA318" s="27"/>
    </row>
    <row r="319" spans="1:27" ht="12.75">
      <c r="A319" s="7"/>
      <c r="B319" s="4"/>
      <c r="C319" s="7"/>
      <c r="E319" s="1145"/>
      <c r="F319" s="1108"/>
      <c r="G319" s="1108"/>
      <c r="H319" s="1108"/>
      <c r="I319" s="1108"/>
      <c r="J319" s="1108"/>
      <c r="K319" s="1108"/>
      <c r="L319" s="1108"/>
      <c r="M319" s="28"/>
      <c r="N319" s="28"/>
      <c r="O319" s="28"/>
      <c r="P319" s="28"/>
      <c r="Q319" s="28"/>
      <c r="R319" s="28"/>
      <c r="S319" s="28"/>
      <c r="T319" s="28"/>
      <c r="U319" s="28"/>
      <c r="V319" s="28"/>
      <c r="W319" s="28"/>
      <c r="X319" s="28"/>
      <c r="Y319" s="28"/>
      <c r="Z319" s="28"/>
      <c r="AA319" s="27"/>
    </row>
    <row r="320" spans="1:27" ht="12.75">
      <c r="A320" s="7"/>
      <c r="B320" s="4"/>
      <c r="C320" s="7"/>
      <c r="E320" s="1145"/>
      <c r="F320" s="1108"/>
      <c r="G320" s="1108"/>
      <c r="H320" s="1108"/>
      <c r="I320" s="1108"/>
      <c r="J320" s="1108"/>
      <c r="K320" s="1108"/>
      <c r="L320" s="1108"/>
      <c r="M320" s="28"/>
      <c r="N320" s="28"/>
      <c r="O320" s="28"/>
      <c r="P320" s="28"/>
      <c r="Q320" s="28"/>
      <c r="R320" s="28"/>
      <c r="S320" s="28"/>
      <c r="T320" s="28"/>
      <c r="U320" s="28"/>
      <c r="V320" s="28"/>
      <c r="W320" s="28"/>
      <c r="X320" s="28"/>
      <c r="Y320" s="28"/>
      <c r="Z320" s="28"/>
      <c r="AA320" s="27"/>
    </row>
    <row r="321" spans="1:27" ht="12.75">
      <c r="A321" s="7"/>
      <c r="B321" s="4"/>
      <c r="C321" s="7"/>
      <c r="E321" s="1145"/>
      <c r="F321" s="1108"/>
      <c r="G321" s="1108"/>
      <c r="H321" s="1108"/>
      <c r="I321" s="1108"/>
      <c r="J321" s="1108"/>
      <c r="K321" s="1108"/>
      <c r="L321" s="1108"/>
      <c r="M321" s="28"/>
      <c r="N321" s="28"/>
      <c r="O321" s="28"/>
      <c r="P321" s="28"/>
      <c r="Q321" s="28"/>
      <c r="R321" s="28"/>
      <c r="S321" s="28"/>
      <c r="T321" s="28"/>
      <c r="U321" s="28"/>
      <c r="V321" s="28"/>
      <c r="W321" s="28"/>
      <c r="X321" s="28"/>
      <c r="Y321" s="28"/>
      <c r="Z321" s="28"/>
      <c r="AA321" s="27"/>
    </row>
    <row r="322" spans="1:27" ht="12.75">
      <c r="A322" s="7"/>
      <c r="B322" s="4"/>
      <c r="C322" s="7"/>
      <c r="E322" s="1145"/>
      <c r="F322" s="1108"/>
      <c r="G322" s="1108"/>
      <c r="H322" s="1108"/>
      <c r="I322" s="1108"/>
      <c r="J322" s="1108"/>
      <c r="K322" s="1108"/>
      <c r="L322" s="1108"/>
      <c r="M322" s="28"/>
      <c r="N322" s="28"/>
      <c r="O322" s="28"/>
      <c r="P322" s="28"/>
      <c r="Q322" s="28"/>
      <c r="R322" s="28"/>
      <c r="S322" s="28"/>
      <c r="T322" s="28"/>
      <c r="U322" s="28"/>
      <c r="V322" s="28"/>
      <c r="W322" s="28"/>
      <c r="X322" s="28"/>
      <c r="Y322" s="28"/>
      <c r="Z322" s="28"/>
      <c r="AA322" s="27"/>
    </row>
    <row r="323" spans="1:27" ht="12.75">
      <c r="A323" s="7"/>
      <c r="B323" s="4"/>
      <c r="C323" s="7"/>
      <c r="E323" s="1145"/>
      <c r="F323" s="1108"/>
      <c r="G323" s="1108"/>
      <c r="H323" s="1108"/>
      <c r="I323" s="1108"/>
      <c r="J323" s="1108"/>
      <c r="K323" s="1108"/>
      <c r="L323" s="1108"/>
      <c r="M323" s="28"/>
      <c r="N323" s="28"/>
      <c r="O323" s="28"/>
      <c r="P323" s="28"/>
      <c r="Q323" s="28"/>
      <c r="R323" s="28"/>
      <c r="S323" s="28"/>
      <c r="T323" s="28"/>
      <c r="U323" s="28"/>
      <c r="V323" s="28"/>
      <c r="W323" s="28"/>
      <c r="X323" s="28"/>
      <c r="Y323" s="28"/>
      <c r="Z323" s="28"/>
      <c r="AA323" s="27"/>
    </row>
    <row r="324" spans="1:27" ht="76.150000000000006" customHeight="1">
      <c r="A324" s="7"/>
      <c r="B324" s="4"/>
      <c r="C324" s="7"/>
      <c r="E324" s="1145"/>
      <c r="F324" s="1108"/>
      <c r="G324" s="1108"/>
      <c r="H324" s="1108"/>
      <c r="I324" s="1108"/>
      <c r="J324" s="1108"/>
      <c r="K324" s="1108"/>
      <c r="L324" s="1108"/>
      <c r="M324" s="28"/>
      <c r="N324" s="28"/>
      <c r="O324" s="28"/>
      <c r="P324" s="28"/>
      <c r="Q324" s="28"/>
      <c r="R324" s="28"/>
      <c r="S324" s="28"/>
      <c r="T324" s="28"/>
      <c r="U324" s="28"/>
      <c r="V324" s="28"/>
      <c r="W324" s="28"/>
      <c r="X324" s="28"/>
      <c r="Y324" s="28"/>
      <c r="Z324" s="28"/>
      <c r="AA324" s="27"/>
    </row>
    <row r="325" spans="1:27">
      <c r="A325" s="7"/>
      <c r="B325" s="20"/>
      <c r="C325" s="7"/>
      <c r="E325" s="1145"/>
      <c r="F325" s="1108"/>
      <c r="G325" s="1108"/>
      <c r="H325" s="1108"/>
      <c r="I325" s="1108"/>
      <c r="J325" s="1108"/>
      <c r="K325" s="1108"/>
      <c r="L325" s="1108"/>
      <c r="M325" s="28"/>
      <c r="N325" s="28"/>
      <c r="O325" s="28"/>
      <c r="P325" s="28"/>
      <c r="Q325" s="28"/>
      <c r="R325" s="28"/>
      <c r="S325" s="28"/>
      <c r="T325" s="28"/>
      <c r="U325" s="28"/>
      <c r="V325" s="28"/>
      <c r="W325" s="28"/>
      <c r="X325" s="28"/>
      <c r="Y325" s="28"/>
      <c r="Z325" s="28"/>
      <c r="AA325" s="27"/>
    </row>
    <row r="326" spans="1:27" ht="12.75">
      <c r="A326" s="7"/>
      <c r="B326" s="4"/>
      <c r="C326" s="7"/>
      <c r="E326" s="1145"/>
      <c r="F326" s="1108"/>
      <c r="G326" s="1108"/>
      <c r="H326" s="1108"/>
      <c r="I326" s="1108"/>
      <c r="J326" s="1108"/>
      <c r="K326" s="1108"/>
      <c r="L326" s="1108"/>
      <c r="M326" s="28"/>
      <c r="N326" s="28"/>
      <c r="O326" s="28"/>
      <c r="P326" s="28"/>
      <c r="Q326" s="28"/>
      <c r="R326" s="28"/>
      <c r="S326" s="28"/>
      <c r="T326" s="28"/>
      <c r="U326" s="28"/>
      <c r="V326" s="28"/>
      <c r="W326" s="28"/>
      <c r="X326" s="28"/>
      <c r="Y326" s="28"/>
      <c r="Z326" s="28"/>
      <c r="AA326" s="27"/>
    </row>
    <row r="327" spans="1:27" ht="12.75">
      <c r="A327" s="7"/>
      <c r="B327" s="18"/>
      <c r="C327" s="7"/>
      <c r="E327" s="1145"/>
      <c r="F327" s="1108"/>
      <c r="G327" s="1108"/>
      <c r="H327" s="1108"/>
      <c r="I327" s="1108"/>
      <c r="J327" s="1108"/>
      <c r="K327" s="1108"/>
      <c r="L327" s="1108"/>
      <c r="M327" s="28"/>
      <c r="N327" s="28"/>
      <c r="O327" s="28"/>
      <c r="P327" s="28"/>
      <c r="Q327" s="28"/>
      <c r="R327" s="28"/>
      <c r="S327" s="28"/>
      <c r="T327" s="28"/>
      <c r="U327" s="28"/>
      <c r="V327" s="28"/>
      <c r="W327" s="28"/>
      <c r="X327" s="28"/>
      <c r="Y327" s="28"/>
      <c r="Z327" s="28"/>
      <c r="AA327" s="27"/>
    </row>
    <row r="328" spans="1:27">
      <c r="A328" s="7"/>
      <c r="B328" s="4"/>
      <c r="C328" s="7"/>
      <c r="E328" s="117"/>
      <c r="F328" s="117"/>
      <c r="G328" s="117"/>
      <c r="H328" s="28"/>
      <c r="I328" s="28"/>
      <c r="J328" s="28"/>
      <c r="K328" s="28"/>
      <c r="L328" s="28"/>
      <c r="M328" s="28"/>
      <c r="N328" s="28"/>
      <c r="O328" s="28"/>
      <c r="P328" s="28"/>
      <c r="Q328" s="28"/>
      <c r="R328" s="28"/>
      <c r="S328" s="28"/>
      <c r="T328" s="28"/>
      <c r="U328" s="28"/>
      <c r="V328" s="28"/>
      <c r="W328" s="28"/>
      <c r="X328" s="28"/>
      <c r="Y328" s="28"/>
      <c r="Z328" s="28"/>
      <c r="AA328" s="27"/>
    </row>
    <row r="329" spans="1:27">
      <c r="A329" s="7"/>
      <c r="B329" s="4"/>
      <c r="C329" s="7"/>
      <c r="E329" s="117" t="s">
        <v>618</v>
      </c>
      <c r="F329" s="117"/>
      <c r="G329" s="117"/>
      <c r="H329" s="28"/>
      <c r="I329" s="28"/>
      <c r="J329" s="28"/>
      <c r="K329" s="28"/>
      <c r="L329" s="28"/>
      <c r="M329" s="28"/>
      <c r="N329" s="28"/>
      <c r="O329" s="28"/>
      <c r="P329" s="28"/>
      <c r="Q329" s="28"/>
      <c r="R329" s="28"/>
      <c r="S329" s="28"/>
      <c r="T329" s="28"/>
      <c r="U329" s="28"/>
      <c r="V329" s="28"/>
      <c r="W329" s="28"/>
      <c r="X329" s="28"/>
      <c r="Y329" s="28"/>
      <c r="Z329" s="28"/>
      <c r="AA329" s="27"/>
    </row>
    <row r="330" spans="1:27">
      <c r="A330" s="7"/>
      <c r="B330" s="20"/>
      <c r="C330" s="7"/>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27"/>
    </row>
    <row r="331" spans="1:27" ht="15.75">
      <c r="A331" s="7"/>
      <c r="B331" s="22"/>
      <c r="C331" s="7"/>
      <c r="E331" s="960" t="s">
        <v>619</v>
      </c>
      <c r="F331" s="115"/>
      <c r="G331" s="115"/>
      <c r="H331" s="115"/>
      <c r="I331" s="115"/>
      <c r="J331" s="115"/>
      <c r="K331" s="115"/>
      <c r="L331" s="115"/>
      <c r="M331" s="170"/>
      <c r="N331" s="170"/>
      <c r="O331" s="170"/>
      <c r="P331" s="170"/>
      <c r="Q331" s="170"/>
      <c r="R331" s="170"/>
      <c r="S331" s="170"/>
      <c r="T331" s="170"/>
      <c r="U331" s="170"/>
      <c r="V331" s="170"/>
      <c r="W331" s="170"/>
      <c r="X331" s="170"/>
      <c r="Y331" s="170"/>
      <c r="Z331" s="170"/>
      <c r="AA331" s="27"/>
    </row>
    <row r="332" spans="1:27" ht="13.5" customHeight="1">
      <c r="A332" s="7"/>
      <c r="B332" s="4"/>
      <c r="C332" s="7"/>
      <c r="E332" s="28"/>
      <c r="F332" s="28"/>
      <c r="G332" s="28"/>
      <c r="H332" s="28"/>
      <c r="I332" s="28"/>
      <c r="J332" s="28"/>
      <c r="K332" s="28"/>
      <c r="L332" s="28"/>
      <c r="M332" s="28"/>
      <c r="N332" s="28"/>
      <c r="O332" s="28"/>
      <c r="P332" s="28"/>
      <c r="Q332" s="28"/>
      <c r="R332" s="28"/>
      <c r="S332" s="28"/>
      <c r="T332" s="28"/>
      <c r="U332" s="28"/>
      <c r="V332" s="28"/>
      <c r="W332" s="28"/>
      <c r="X332" s="28"/>
      <c r="Y332" s="28"/>
      <c r="Z332" s="28"/>
      <c r="AA332" s="27"/>
    </row>
    <row r="333" spans="1:27" ht="16.5" customHeight="1">
      <c r="A333" s="7"/>
      <c r="B333" s="20"/>
      <c r="C333" s="7"/>
      <c r="E333" s="1290" t="s">
        <v>620</v>
      </c>
      <c r="F333" s="1144"/>
      <c r="G333" s="1144"/>
      <c r="H333" s="1144"/>
      <c r="I333" s="1144"/>
      <c r="J333" s="1144"/>
      <c r="K333" s="1144"/>
      <c r="L333" s="1144"/>
      <c r="M333" s="205"/>
      <c r="N333" s="28"/>
      <c r="O333" s="28"/>
      <c r="P333" s="28"/>
      <c r="Q333" s="28"/>
      <c r="R333" s="28"/>
      <c r="S333" s="28"/>
      <c r="T333" s="28"/>
      <c r="U333" s="28"/>
      <c r="V333" s="28"/>
      <c r="W333" s="28"/>
      <c r="X333" s="28"/>
      <c r="Y333" s="28"/>
      <c r="Z333" s="28"/>
      <c r="AA333" s="27" t="s">
        <v>621</v>
      </c>
    </row>
    <row r="334" spans="1:27" ht="15.75">
      <c r="A334" s="7"/>
      <c r="B334" s="22"/>
      <c r="C334" s="7"/>
      <c r="E334" s="1145"/>
      <c r="F334" s="1108"/>
      <c r="G334" s="1108"/>
      <c r="H334" s="1108"/>
      <c r="I334" s="1108"/>
      <c r="J334" s="1108"/>
      <c r="K334" s="1108"/>
      <c r="L334" s="1108"/>
      <c r="M334" s="28"/>
      <c r="N334" s="28"/>
      <c r="O334" s="28"/>
      <c r="P334" s="28"/>
      <c r="Q334" s="28"/>
      <c r="R334" s="28"/>
      <c r="S334" s="28"/>
      <c r="T334" s="28"/>
      <c r="U334" s="28"/>
      <c r="V334" s="28"/>
      <c r="W334" s="28"/>
      <c r="X334" s="28"/>
      <c r="Y334" s="28"/>
      <c r="Z334" s="28"/>
      <c r="AA334" s="27"/>
    </row>
    <row r="335" spans="1:27" ht="12.75">
      <c r="A335" s="7"/>
      <c r="B335" s="4"/>
      <c r="C335" s="7"/>
      <c r="E335" s="1145"/>
      <c r="F335" s="1108"/>
      <c r="G335" s="1108"/>
      <c r="H335" s="1108"/>
      <c r="I335" s="1108"/>
      <c r="J335" s="1108"/>
      <c r="K335" s="1108"/>
      <c r="L335" s="1108"/>
      <c r="M335" s="28"/>
      <c r="N335" s="28"/>
      <c r="O335" s="28"/>
      <c r="P335" s="28"/>
      <c r="Q335" s="28"/>
      <c r="R335" s="28"/>
      <c r="S335" s="28"/>
      <c r="T335" s="28"/>
      <c r="U335" s="28"/>
      <c r="V335" s="28"/>
      <c r="W335" s="28"/>
      <c r="X335" s="28"/>
      <c r="Y335" s="28"/>
      <c r="Z335" s="28"/>
      <c r="AA335" s="27"/>
    </row>
    <row r="336" spans="1:27" ht="12.75">
      <c r="A336" s="7"/>
      <c r="B336" s="4"/>
      <c r="C336" s="7"/>
      <c r="E336" s="1145"/>
      <c r="F336" s="1108"/>
      <c r="G336" s="1108"/>
      <c r="H336" s="1108"/>
      <c r="I336" s="1108"/>
      <c r="J336" s="1108"/>
      <c r="K336" s="1108"/>
      <c r="L336" s="1108"/>
      <c r="M336" s="28"/>
      <c r="N336" s="28"/>
      <c r="O336" s="28"/>
      <c r="P336" s="28"/>
      <c r="Q336" s="28"/>
      <c r="R336" s="28"/>
      <c r="S336" s="28"/>
      <c r="T336" s="28"/>
      <c r="U336" s="28"/>
      <c r="V336" s="28"/>
      <c r="W336" s="28"/>
      <c r="X336" s="28"/>
      <c r="Y336" s="28"/>
      <c r="Z336" s="28"/>
      <c r="AA336" s="27"/>
    </row>
    <row r="337" spans="1:27" ht="12.75">
      <c r="A337" s="7"/>
      <c r="B337" s="4"/>
      <c r="C337" s="7"/>
      <c r="E337" s="1145"/>
      <c r="F337" s="1108"/>
      <c r="G337" s="1108"/>
      <c r="H337" s="1108"/>
      <c r="I337" s="1108"/>
      <c r="J337" s="1108"/>
      <c r="K337" s="1108"/>
      <c r="L337" s="1108"/>
      <c r="M337" s="28"/>
      <c r="N337" s="28"/>
      <c r="O337" s="28"/>
      <c r="P337" s="28"/>
      <c r="Q337" s="28"/>
      <c r="R337" s="28"/>
      <c r="S337" s="28"/>
      <c r="T337" s="28"/>
      <c r="U337" s="28"/>
      <c r="V337" s="28"/>
      <c r="W337" s="28"/>
      <c r="X337" s="28"/>
      <c r="Y337" s="28"/>
      <c r="Z337" s="28"/>
      <c r="AA337" s="27"/>
    </row>
    <row r="338" spans="1:27" ht="12.75">
      <c r="A338" s="7"/>
      <c r="B338" s="4"/>
      <c r="C338" s="7"/>
      <c r="E338" s="1145"/>
      <c r="F338" s="1108"/>
      <c r="G338" s="1108"/>
      <c r="H338" s="1108"/>
      <c r="I338" s="1108"/>
      <c r="J338" s="1108"/>
      <c r="K338" s="1108"/>
      <c r="L338" s="1108"/>
      <c r="M338" s="28"/>
      <c r="N338" s="28"/>
      <c r="O338" s="28"/>
      <c r="P338" s="28"/>
      <c r="Q338" s="28"/>
      <c r="R338" s="28"/>
      <c r="S338" s="28"/>
      <c r="T338" s="28"/>
      <c r="U338" s="28"/>
      <c r="V338" s="28"/>
      <c r="W338" s="28"/>
      <c r="X338" s="28"/>
      <c r="Y338" s="28"/>
      <c r="Z338" s="28"/>
      <c r="AA338" s="27"/>
    </row>
    <row r="339" spans="1:27" ht="12.75">
      <c r="A339" s="7"/>
      <c r="B339" s="4"/>
      <c r="C339" s="7"/>
      <c r="E339" s="1145"/>
      <c r="F339" s="1108"/>
      <c r="G339" s="1108"/>
      <c r="H339" s="1108"/>
      <c r="I339" s="1108"/>
      <c r="J339" s="1108"/>
      <c r="K339" s="1108"/>
      <c r="L339" s="1108"/>
      <c r="M339" s="28"/>
      <c r="N339" s="28"/>
      <c r="O339" s="28"/>
      <c r="P339" s="28"/>
      <c r="Q339" s="28"/>
      <c r="R339" s="28"/>
      <c r="S339" s="28"/>
      <c r="T339" s="28"/>
      <c r="U339" s="28"/>
      <c r="V339" s="28"/>
      <c r="W339" s="28"/>
      <c r="X339" s="28"/>
      <c r="Y339" s="28"/>
      <c r="Z339" s="28"/>
      <c r="AA339" s="27"/>
    </row>
    <row r="340" spans="1:27">
      <c r="A340" s="7"/>
      <c r="B340" s="20"/>
      <c r="C340" s="7"/>
      <c r="E340" s="1145"/>
      <c r="F340" s="1108"/>
      <c r="G340" s="1108"/>
      <c r="H340" s="1108"/>
      <c r="I340" s="1108"/>
      <c r="J340" s="1108"/>
      <c r="K340" s="1108"/>
      <c r="L340" s="1108"/>
      <c r="M340" s="28"/>
      <c r="N340" s="28"/>
      <c r="O340" s="28"/>
      <c r="P340" s="28"/>
      <c r="Q340" s="28"/>
      <c r="R340" s="28"/>
      <c r="S340" s="28"/>
      <c r="T340" s="28"/>
      <c r="U340" s="28"/>
      <c r="V340" s="28"/>
      <c r="W340" s="28"/>
      <c r="X340" s="28"/>
      <c r="Y340" s="28"/>
      <c r="Z340" s="28"/>
      <c r="AA340" s="27"/>
    </row>
    <row r="341" spans="1:27" ht="15.75">
      <c r="A341" s="7"/>
      <c r="B341" s="22"/>
      <c r="C341" s="7"/>
      <c r="E341" s="1145"/>
      <c r="F341" s="1108"/>
      <c r="G341" s="1108"/>
      <c r="H341" s="1108"/>
      <c r="I341" s="1108"/>
      <c r="J341" s="1108"/>
      <c r="K341" s="1108"/>
      <c r="L341" s="1108"/>
      <c r="M341" s="28"/>
      <c r="N341" s="28"/>
      <c r="O341" s="28"/>
      <c r="P341" s="28"/>
      <c r="Q341" s="28"/>
      <c r="R341" s="28"/>
      <c r="S341" s="28"/>
      <c r="T341" s="28"/>
      <c r="U341" s="28"/>
      <c r="V341" s="28"/>
      <c r="W341" s="28"/>
      <c r="X341" s="28"/>
      <c r="Y341" s="28"/>
      <c r="Z341" s="28"/>
      <c r="AA341" s="27"/>
    </row>
    <row r="342" spans="1:27" ht="12.75">
      <c r="A342" s="7"/>
      <c r="B342" s="4"/>
      <c r="C342" s="7"/>
      <c r="E342" s="1145"/>
      <c r="F342" s="1108"/>
      <c r="G342" s="1108"/>
      <c r="H342" s="1108"/>
      <c r="I342" s="1108"/>
      <c r="J342" s="1108"/>
      <c r="K342" s="1108"/>
      <c r="L342" s="1108"/>
      <c r="M342" s="28"/>
      <c r="N342" s="28"/>
      <c r="O342" s="28"/>
      <c r="P342" s="28"/>
      <c r="Q342" s="28"/>
      <c r="R342" s="28"/>
      <c r="S342" s="28"/>
      <c r="T342" s="28"/>
      <c r="U342" s="28"/>
      <c r="V342" s="28"/>
      <c r="W342" s="28"/>
      <c r="X342" s="28"/>
      <c r="Y342" s="28"/>
      <c r="Z342" s="28"/>
      <c r="AA342" s="27"/>
    </row>
    <row r="343" spans="1:27" ht="12.75">
      <c r="A343" s="7"/>
      <c r="B343" s="4"/>
      <c r="C343" s="7"/>
      <c r="E343" s="1145"/>
      <c r="F343" s="1108"/>
      <c r="G343" s="1108"/>
      <c r="H343" s="1108"/>
      <c r="I343" s="1108"/>
      <c r="J343" s="1108"/>
      <c r="K343" s="1108"/>
      <c r="L343" s="1108"/>
      <c r="M343" s="28"/>
      <c r="N343" s="28"/>
      <c r="O343" s="28"/>
      <c r="P343" s="28"/>
      <c r="Q343" s="28"/>
      <c r="R343" s="28"/>
      <c r="S343" s="28"/>
      <c r="T343" s="28"/>
      <c r="U343" s="28"/>
      <c r="V343" s="28"/>
      <c r="W343" s="28"/>
      <c r="X343" s="28"/>
      <c r="Y343" s="28"/>
      <c r="Z343" s="28"/>
      <c r="AA343" s="27"/>
    </row>
    <row r="344" spans="1:27" ht="12.75">
      <c r="A344" s="7"/>
      <c r="B344" s="4"/>
      <c r="C344" s="7"/>
      <c r="E344" s="1145"/>
      <c r="F344" s="1108"/>
      <c r="G344" s="1108"/>
      <c r="H344" s="1108"/>
      <c r="I344" s="1108"/>
      <c r="J344" s="1108"/>
      <c r="K344" s="1108"/>
      <c r="L344" s="1108"/>
      <c r="M344" s="28"/>
      <c r="N344" s="28"/>
      <c r="O344" s="28"/>
      <c r="P344" s="28"/>
      <c r="Q344" s="28"/>
      <c r="R344" s="28"/>
      <c r="S344" s="28"/>
      <c r="T344" s="28"/>
      <c r="U344" s="28"/>
      <c r="V344" s="28"/>
      <c r="W344" s="28"/>
      <c r="X344" s="28"/>
      <c r="Y344" s="28"/>
      <c r="Z344" s="28"/>
      <c r="AA344" s="27"/>
    </row>
    <row r="345" spans="1:27" ht="12.75">
      <c r="A345" s="7"/>
      <c r="B345" s="4"/>
      <c r="C345" s="7"/>
      <c r="E345" s="1145"/>
      <c r="F345" s="1108"/>
      <c r="G345" s="1108"/>
      <c r="H345" s="1108"/>
      <c r="I345" s="1108"/>
      <c r="J345" s="1108"/>
      <c r="K345" s="1108"/>
      <c r="L345" s="1108"/>
      <c r="M345" s="28"/>
      <c r="N345" s="28"/>
      <c r="O345" s="28"/>
      <c r="P345" s="28"/>
      <c r="Q345" s="28"/>
      <c r="R345" s="28"/>
      <c r="S345" s="28"/>
      <c r="T345" s="28"/>
      <c r="U345" s="28"/>
      <c r="V345" s="28"/>
      <c r="W345" s="28"/>
      <c r="X345" s="28"/>
      <c r="Y345" s="28"/>
      <c r="Z345" s="28"/>
      <c r="AA345" s="27"/>
    </row>
    <row r="346" spans="1:27" ht="14.25" customHeight="1">
      <c r="A346" s="7"/>
      <c r="B346" s="64"/>
      <c r="C346" s="7"/>
      <c r="E346" s="1145"/>
      <c r="F346" s="1108"/>
      <c r="G346" s="1108"/>
      <c r="H346" s="1108"/>
      <c r="I346" s="1108"/>
      <c r="J346" s="1108"/>
      <c r="K346" s="1108"/>
      <c r="L346" s="1108"/>
      <c r="M346" s="28"/>
      <c r="N346" s="28"/>
      <c r="O346" s="28"/>
      <c r="P346" s="28"/>
      <c r="Q346" s="28"/>
      <c r="R346" s="28"/>
      <c r="S346" s="28"/>
      <c r="T346" s="28"/>
      <c r="U346" s="28"/>
      <c r="V346" s="28"/>
      <c r="W346" s="28"/>
      <c r="X346" s="28"/>
      <c r="Y346" s="28"/>
      <c r="Z346" s="28"/>
      <c r="AA346" s="27"/>
    </row>
    <row r="347" spans="1:27" ht="12.75">
      <c r="A347" s="7"/>
      <c r="B347" s="4"/>
      <c r="C347" s="7"/>
      <c r="E347" s="1145"/>
      <c r="F347" s="1108"/>
      <c r="G347" s="1108"/>
      <c r="H347" s="1108"/>
      <c r="I347" s="1108"/>
      <c r="J347" s="1108"/>
      <c r="K347" s="1108"/>
      <c r="L347" s="1108"/>
      <c r="M347" s="28"/>
      <c r="N347" s="28"/>
      <c r="O347" s="28"/>
      <c r="P347" s="28"/>
      <c r="Q347" s="28"/>
      <c r="R347" s="28"/>
      <c r="S347" s="28"/>
      <c r="T347" s="28"/>
      <c r="U347" s="28"/>
      <c r="V347" s="28"/>
      <c r="W347" s="28"/>
      <c r="X347" s="28"/>
      <c r="Y347" s="28"/>
      <c r="Z347" s="28"/>
      <c r="AA347" s="27"/>
    </row>
    <row r="348" spans="1:27">
      <c r="A348" s="7"/>
      <c r="B348" s="20"/>
      <c r="C348" s="7"/>
      <c r="E348" s="1145"/>
      <c r="F348" s="1108"/>
      <c r="G348" s="1108"/>
      <c r="H348" s="1108"/>
      <c r="I348" s="1108"/>
      <c r="J348" s="1108"/>
      <c r="K348" s="1108"/>
      <c r="L348" s="1108"/>
      <c r="M348" s="28"/>
      <c r="N348" s="28"/>
      <c r="O348" s="28"/>
      <c r="P348" s="28"/>
      <c r="Q348" s="28"/>
      <c r="R348" s="28"/>
      <c r="S348" s="28"/>
      <c r="T348" s="28"/>
      <c r="U348" s="28"/>
      <c r="V348" s="28"/>
      <c r="W348" s="28"/>
      <c r="X348" s="28"/>
      <c r="Y348" s="28"/>
      <c r="Z348" s="28"/>
      <c r="AA348" s="27"/>
    </row>
    <row r="349" spans="1:27" ht="15.75">
      <c r="A349" s="7"/>
      <c r="B349" s="22"/>
      <c r="C349" s="7"/>
      <c r="E349" s="1145"/>
      <c r="F349" s="1108"/>
      <c r="G349" s="1108"/>
      <c r="H349" s="1108"/>
      <c r="I349" s="1108"/>
      <c r="J349" s="1108"/>
      <c r="K349" s="1108"/>
      <c r="L349" s="1108"/>
      <c r="M349" s="28"/>
      <c r="N349" s="28"/>
      <c r="O349" s="28"/>
      <c r="P349" s="28"/>
      <c r="Q349" s="28"/>
      <c r="R349" s="28"/>
      <c r="S349" s="28"/>
      <c r="T349" s="28"/>
      <c r="U349" s="28"/>
      <c r="V349" s="28"/>
      <c r="W349" s="28"/>
      <c r="X349" s="28"/>
      <c r="Y349" s="28"/>
      <c r="Z349" s="28"/>
      <c r="AA349" s="27"/>
    </row>
    <row r="350" spans="1:27" ht="12.75">
      <c r="A350" s="7"/>
      <c r="B350" s="4"/>
      <c r="C350" s="7"/>
      <c r="E350" s="1145"/>
      <c r="F350" s="1108"/>
      <c r="G350" s="1108"/>
      <c r="H350" s="1108"/>
      <c r="I350" s="1108"/>
      <c r="J350" s="1108"/>
      <c r="K350" s="1108"/>
      <c r="L350" s="1108"/>
      <c r="M350" s="28"/>
      <c r="N350" s="28"/>
      <c r="O350" s="28"/>
      <c r="P350" s="28"/>
      <c r="Q350" s="28"/>
      <c r="R350" s="28"/>
      <c r="S350" s="28"/>
      <c r="T350" s="28"/>
      <c r="U350" s="28"/>
      <c r="V350" s="28"/>
      <c r="W350" s="28"/>
      <c r="X350" s="28"/>
      <c r="Y350" s="28"/>
      <c r="Z350" s="28"/>
      <c r="AA350" s="27"/>
    </row>
    <row r="351" spans="1:27" ht="12.75">
      <c r="A351" s="7"/>
      <c r="B351" s="4"/>
      <c r="C351" s="7"/>
      <c r="E351" s="1145"/>
      <c r="F351" s="1108"/>
      <c r="G351" s="1108"/>
      <c r="H351" s="1108"/>
      <c r="I351" s="1108"/>
      <c r="J351" s="1108"/>
      <c r="K351" s="1108"/>
      <c r="L351" s="1108"/>
      <c r="M351" s="28"/>
      <c r="N351" s="28"/>
      <c r="O351" s="28"/>
      <c r="P351" s="28"/>
      <c r="Q351" s="28"/>
      <c r="R351" s="28"/>
      <c r="S351" s="28"/>
      <c r="T351" s="28"/>
      <c r="U351" s="28"/>
      <c r="V351" s="28"/>
      <c r="W351" s="28"/>
      <c r="X351" s="28"/>
      <c r="Y351" s="28"/>
      <c r="Z351" s="28"/>
      <c r="AA351" s="27"/>
    </row>
    <row r="352" spans="1:27">
      <c r="A352" s="7"/>
      <c r="B352" s="20"/>
      <c r="C352" s="7"/>
      <c r="E352" s="1145"/>
      <c r="F352" s="1108"/>
      <c r="G352" s="1108"/>
      <c r="H352" s="1108"/>
      <c r="I352" s="1108"/>
      <c r="J352" s="1108"/>
      <c r="K352" s="1108"/>
      <c r="L352" s="1108"/>
      <c r="M352" s="28"/>
      <c r="N352" s="28"/>
      <c r="O352" s="28"/>
      <c r="P352" s="28"/>
      <c r="Q352" s="28"/>
      <c r="R352" s="28"/>
      <c r="S352" s="28"/>
      <c r="T352" s="28"/>
      <c r="U352" s="28"/>
      <c r="V352" s="28"/>
      <c r="W352" s="28"/>
      <c r="X352" s="28"/>
      <c r="Y352" s="28"/>
      <c r="Z352" s="28"/>
      <c r="AA352" s="27"/>
    </row>
    <row r="353" spans="1:27" ht="78.599999999999994" customHeight="1">
      <c r="A353" s="7"/>
      <c r="B353" s="4"/>
      <c r="C353" s="7"/>
      <c r="E353" s="1145"/>
      <c r="F353" s="1108"/>
      <c r="G353" s="1108"/>
      <c r="H353" s="1108"/>
      <c r="I353" s="1108"/>
      <c r="J353" s="1108"/>
      <c r="K353" s="1108"/>
      <c r="L353" s="1108"/>
      <c r="M353" s="28"/>
      <c r="N353" s="28"/>
      <c r="O353" s="28"/>
      <c r="P353" s="28"/>
      <c r="Q353" s="28"/>
      <c r="R353" s="28"/>
      <c r="S353" s="28"/>
      <c r="T353" s="28"/>
      <c r="U353" s="28"/>
      <c r="V353" s="28"/>
      <c r="W353" s="28"/>
      <c r="X353" s="28"/>
      <c r="Y353" s="28"/>
      <c r="Z353" s="28"/>
      <c r="AA353" s="27"/>
    </row>
    <row r="354" spans="1:27" ht="40.5" customHeight="1">
      <c r="A354" s="7"/>
      <c r="B354" s="18"/>
      <c r="C354" s="7"/>
      <c r="E354" s="1145"/>
      <c r="F354" s="1108"/>
      <c r="G354" s="1108"/>
      <c r="H354" s="1108"/>
      <c r="I354" s="1108"/>
      <c r="J354" s="1108"/>
      <c r="K354" s="1108"/>
      <c r="L354" s="1108"/>
      <c r="M354" s="28"/>
      <c r="N354" s="28"/>
      <c r="O354" s="28"/>
      <c r="P354" s="28"/>
      <c r="Q354" s="28"/>
      <c r="R354" s="28"/>
      <c r="S354" s="28"/>
      <c r="T354" s="28"/>
      <c r="U354" s="28"/>
      <c r="V354" s="28"/>
      <c r="W354" s="28"/>
      <c r="X354" s="28"/>
      <c r="Y354" s="28"/>
      <c r="Z354" s="28"/>
      <c r="AA354" s="27"/>
    </row>
    <row r="355" spans="1:27" ht="20.25" customHeight="1">
      <c r="A355" s="7"/>
      <c r="B355" s="19"/>
      <c r="C355" s="7"/>
      <c r="E355" s="222"/>
      <c r="F355" s="222"/>
      <c r="G355" s="222"/>
      <c r="H355" s="222"/>
      <c r="I355" s="222"/>
      <c r="J355" s="222"/>
      <c r="K355" s="30"/>
      <c r="L355" s="28"/>
      <c r="M355" s="28"/>
      <c r="N355" s="28"/>
      <c r="O355" s="28"/>
      <c r="P355" s="28"/>
      <c r="Q355" s="28"/>
      <c r="R355" s="28"/>
      <c r="S355" s="28"/>
      <c r="T355" s="28"/>
      <c r="U355" s="28"/>
      <c r="V355" s="28"/>
      <c r="W355" s="28"/>
      <c r="X355" s="28"/>
      <c r="Y355" s="28"/>
      <c r="Z355" s="28"/>
      <c r="AA355" s="27"/>
    </row>
    <row r="356" spans="1:27" ht="40.15" customHeight="1">
      <c r="A356" s="7"/>
      <c r="B356" s="19"/>
      <c r="C356" s="7"/>
      <c r="E356" s="1291" t="s">
        <v>622</v>
      </c>
      <c r="F356" s="1108"/>
      <c r="G356" s="1108"/>
      <c r="H356" s="1108"/>
      <c r="I356" s="1108"/>
      <c r="J356" s="1108"/>
      <c r="K356" s="28"/>
      <c r="L356" s="28"/>
      <c r="M356" s="28"/>
      <c r="N356" s="28"/>
      <c r="O356" s="28"/>
      <c r="P356" s="28"/>
      <c r="Q356" s="28"/>
      <c r="R356" s="28"/>
      <c r="S356" s="28"/>
      <c r="T356" s="28"/>
      <c r="U356" s="28"/>
      <c r="V356" s="28"/>
      <c r="W356" s="28"/>
      <c r="X356" s="28"/>
      <c r="Y356" s="28"/>
      <c r="Z356" s="28"/>
      <c r="AA356" s="27"/>
    </row>
    <row r="357" spans="1:27" ht="29.25" customHeight="1">
      <c r="A357" s="7"/>
      <c r="B357" s="4"/>
      <c r="C357" s="7"/>
      <c r="E357" s="173" t="s">
        <v>623</v>
      </c>
      <c r="F357" s="1176" t="s">
        <v>624</v>
      </c>
      <c r="G357" s="1108"/>
      <c r="H357" s="1176" t="s">
        <v>625</v>
      </c>
      <c r="I357" s="1108"/>
      <c r="J357" s="1108"/>
      <c r="K357" s="28"/>
      <c r="L357" s="28"/>
      <c r="M357" s="28"/>
      <c r="N357" s="28"/>
      <c r="O357" s="28"/>
      <c r="P357" s="28"/>
      <c r="Q357" s="28"/>
      <c r="R357" s="28"/>
      <c r="S357" s="28"/>
      <c r="T357" s="28"/>
      <c r="U357" s="28"/>
      <c r="V357" s="28"/>
      <c r="W357" s="28"/>
      <c r="X357" s="28"/>
      <c r="Y357" s="28"/>
      <c r="Z357" s="28"/>
      <c r="AA357" s="27"/>
    </row>
    <row r="358" spans="1:27" ht="51" customHeight="1">
      <c r="A358" s="7"/>
      <c r="B358" s="20"/>
      <c r="C358" s="7"/>
      <c r="E358" s="223" t="s">
        <v>626</v>
      </c>
      <c r="F358" s="1312" t="s">
        <v>627</v>
      </c>
      <c r="G358" s="1125"/>
      <c r="H358" s="1312" t="s">
        <v>628</v>
      </c>
      <c r="I358" s="1124"/>
      <c r="J358" s="1124"/>
      <c r="K358" s="28"/>
      <c r="L358" s="28"/>
      <c r="M358" s="28"/>
      <c r="N358" s="28"/>
      <c r="O358" s="28"/>
      <c r="P358" s="28"/>
      <c r="Q358" s="28"/>
      <c r="R358" s="28"/>
      <c r="S358" s="28"/>
      <c r="T358" s="28"/>
      <c r="U358" s="28"/>
      <c r="V358" s="28"/>
      <c r="W358" s="28"/>
      <c r="X358" s="28"/>
      <c r="Y358" s="28"/>
      <c r="Z358" s="28"/>
      <c r="AA358" s="27"/>
    </row>
    <row r="359" spans="1:27" ht="60" customHeight="1">
      <c r="A359" s="7"/>
      <c r="B359" s="22"/>
      <c r="C359" s="7"/>
      <c r="E359" s="224" t="s">
        <v>629</v>
      </c>
      <c r="F359" s="1311" t="s">
        <v>630</v>
      </c>
      <c r="G359" s="1138"/>
      <c r="H359" s="1311" t="s">
        <v>631</v>
      </c>
      <c r="I359" s="1138"/>
      <c r="J359" s="1138"/>
      <c r="K359" s="28"/>
      <c r="L359" s="28"/>
      <c r="M359" s="28"/>
      <c r="N359" s="28"/>
      <c r="O359" s="28"/>
      <c r="P359" s="28"/>
      <c r="Q359" s="28"/>
      <c r="R359" s="28"/>
      <c r="S359" s="28"/>
      <c r="T359" s="28"/>
      <c r="U359" s="28"/>
      <c r="V359" s="28"/>
      <c r="W359" s="28"/>
      <c r="X359" s="28"/>
      <c r="Y359" s="28"/>
      <c r="Z359" s="28"/>
      <c r="AA359" s="27"/>
    </row>
    <row r="360" spans="1:27" ht="55.5" customHeight="1">
      <c r="A360" s="7"/>
      <c r="B360" s="4"/>
      <c r="C360" s="7"/>
      <c r="E360" s="223" t="s">
        <v>632</v>
      </c>
      <c r="F360" s="1305" t="s">
        <v>633</v>
      </c>
      <c r="G360" s="1304"/>
      <c r="H360" s="1305" t="s">
        <v>631</v>
      </c>
      <c r="I360" s="1138"/>
      <c r="J360" s="1138"/>
      <c r="K360" s="28"/>
      <c r="L360" s="28"/>
      <c r="M360" s="28"/>
      <c r="N360" s="28"/>
      <c r="O360" s="28"/>
      <c r="P360" s="28"/>
      <c r="Q360" s="28"/>
      <c r="R360" s="28"/>
      <c r="S360" s="28"/>
      <c r="T360" s="28"/>
      <c r="U360" s="28"/>
      <c r="V360" s="28"/>
      <c r="W360" s="28"/>
      <c r="X360" s="28"/>
      <c r="Y360" s="28"/>
      <c r="Z360" s="28"/>
      <c r="AA360" s="27"/>
    </row>
    <row r="361" spans="1:27" ht="37.5" customHeight="1">
      <c r="A361" s="7"/>
      <c r="B361" s="20"/>
      <c r="C361" s="7"/>
      <c r="E361" s="224" t="s">
        <v>634</v>
      </c>
      <c r="F361" s="1311" t="s">
        <v>635</v>
      </c>
      <c r="G361" s="1138"/>
      <c r="H361" s="1311" t="s">
        <v>636</v>
      </c>
      <c r="I361" s="1138"/>
      <c r="J361" s="1138"/>
      <c r="AA361" s="27"/>
    </row>
    <row r="362" spans="1:27" ht="15.75">
      <c r="A362" s="7"/>
      <c r="B362" s="22"/>
      <c r="C362" s="7"/>
      <c r="E362" s="225"/>
      <c r="F362" s="226"/>
      <c r="G362" s="226"/>
      <c r="H362" s="226"/>
      <c r="I362" s="226"/>
      <c r="J362" s="226"/>
      <c r="K362" s="226"/>
      <c r="L362" s="226"/>
      <c r="M362" s="227"/>
      <c r="AA362" s="27"/>
    </row>
    <row r="363" spans="1:27" ht="12.75">
      <c r="A363" s="7"/>
      <c r="B363" s="4"/>
      <c r="C363" s="7"/>
      <c r="E363" s="962" t="s">
        <v>637</v>
      </c>
      <c r="F363" s="228"/>
      <c r="G363" s="228"/>
      <c r="H363" s="228"/>
      <c r="I363" s="228"/>
      <c r="J363" s="228"/>
      <c r="AA363" s="27"/>
    </row>
    <row r="364" spans="1:27" ht="12.75">
      <c r="A364" s="7"/>
      <c r="B364" s="4"/>
      <c r="C364" s="7"/>
      <c r="E364" s="961" t="s">
        <v>638</v>
      </c>
      <c r="F364" s="118"/>
      <c r="G364" s="118"/>
      <c r="H364" s="118"/>
      <c r="I364" s="118"/>
      <c r="J364" s="118"/>
      <c r="AA364" s="27"/>
    </row>
    <row r="365" spans="1:27" ht="12.75">
      <c r="A365" s="7"/>
      <c r="B365" s="4"/>
      <c r="C365" s="7"/>
      <c r="E365" s="144" t="s">
        <v>639</v>
      </c>
      <c r="F365" s="118"/>
      <c r="G365" s="118"/>
      <c r="H365" s="118"/>
      <c r="I365" s="118"/>
      <c r="J365" s="118"/>
      <c r="AA365" s="27"/>
    </row>
    <row r="366" spans="1:27" ht="12.75">
      <c r="A366" s="7"/>
      <c r="B366" s="4"/>
      <c r="C366" s="7"/>
      <c r="E366" s="961" t="s">
        <v>640</v>
      </c>
      <c r="F366" s="141"/>
      <c r="G366" s="118"/>
      <c r="H366" s="118"/>
      <c r="I366" s="118"/>
      <c r="J366" s="118"/>
      <c r="AA366" s="27"/>
    </row>
    <row r="367" spans="1:27" ht="12.75">
      <c r="A367" s="7"/>
      <c r="B367" s="4"/>
      <c r="C367" s="7"/>
      <c r="AA367" s="27"/>
    </row>
    <row r="368" spans="1:27">
      <c r="A368" s="7"/>
      <c r="B368" s="20"/>
      <c r="C368" s="7"/>
      <c r="AA368" s="27"/>
    </row>
    <row r="369" spans="1:27" ht="15.75">
      <c r="A369" s="7"/>
      <c r="B369" s="22"/>
      <c r="C369" s="7"/>
      <c r="AA369" s="27"/>
    </row>
    <row r="370" spans="1:27" ht="12.75">
      <c r="A370" s="7"/>
      <c r="B370" s="4"/>
      <c r="C370" s="7"/>
      <c r="AA370" s="27"/>
    </row>
    <row r="371" spans="1:27" ht="12.75">
      <c r="A371" s="7"/>
      <c r="B371" s="4"/>
      <c r="C371" s="7"/>
      <c r="AA371" s="27"/>
    </row>
    <row r="372" spans="1:27" ht="12.75">
      <c r="A372" s="7"/>
      <c r="B372" s="4"/>
      <c r="C372" s="7"/>
      <c r="AA372" s="27"/>
    </row>
    <row r="373" spans="1:27" ht="12.75">
      <c r="A373" s="7"/>
      <c r="B373" s="4"/>
      <c r="C373" s="7"/>
      <c r="AA373" s="27"/>
    </row>
    <row r="374" spans="1:27" ht="12.75">
      <c r="A374" s="7"/>
      <c r="B374" s="64"/>
      <c r="C374" s="7"/>
      <c r="AA374" s="27"/>
    </row>
    <row r="375" spans="1:27" ht="12.75">
      <c r="A375" s="7"/>
      <c r="B375" s="4"/>
      <c r="C375" s="7"/>
      <c r="AA375" s="27"/>
    </row>
    <row r="376" spans="1:27">
      <c r="A376" s="7"/>
      <c r="B376" s="20"/>
      <c r="C376" s="7"/>
      <c r="AA376" s="27"/>
    </row>
    <row r="377" spans="1:27" ht="15.75">
      <c r="A377" s="7"/>
      <c r="B377" s="22"/>
      <c r="C377" s="7"/>
      <c r="AA377" s="27"/>
    </row>
    <row r="378" spans="1:27" ht="12.75">
      <c r="A378" s="7"/>
      <c r="B378" s="4"/>
      <c r="C378" s="7"/>
      <c r="AA378" s="27"/>
    </row>
    <row r="379" spans="1:27" ht="12.75">
      <c r="A379" s="7"/>
      <c r="B379" s="4"/>
      <c r="C379" s="7"/>
      <c r="AA379" s="27"/>
    </row>
    <row r="380" spans="1:27" ht="12.75">
      <c r="A380" s="7"/>
      <c r="B380" s="4"/>
      <c r="C380" s="7"/>
      <c r="AA380" s="27"/>
    </row>
    <row r="381" spans="1:27" ht="12.75">
      <c r="A381" s="7"/>
      <c r="B381" s="4"/>
      <c r="C381" s="7"/>
      <c r="AA381" s="27"/>
    </row>
    <row r="382" spans="1:27" ht="12.75">
      <c r="A382" s="7"/>
      <c r="B382" s="4"/>
      <c r="C382" s="7"/>
      <c r="AA382" s="27"/>
    </row>
    <row r="383" spans="1:27" ht="12.75">
      <c r="A383" s="7"/>
      <c r="B383" s="4"/>
      <c r="C383" s="7"/>
      <c r="AA383" s="27"/>
    </row>
    <row r="384" spans="1:27">
      <c r="A384" s="7"/>
      <c r="B384" s="20"/>
      <c r="C384" s="7"/>
      <c r="AA384" s="27"/>
    </row>
    <row r="385" spans="1:27" ht="15.75">
      <c r="A385" s="7"/>
      <c r="B385" s="22"/>
      <c r="C385" s="7"/>
      <c r="AA385" s="27"/>
    </row>
    <row r="386" spans="1:27" ht="12.75">
      <c r="A386" s="7"/>
      <c r="B386" s="4"/>
      <c r="C386" s="7"/>
      <c r="AA386" s="27"/>
    </row>
    <row r="387" spans="1:27" ht="12.75">
      <c r="A387" s="7"/>
      <c r="B387" s="18"/>
      <c r="C387" s="7"/>
      <c r="AA387" s="27"/>
    </row>
    <row r="388" spans="1:27" ht="12.75">
      <c r="A388" s="7"/>
      <c r="B388" s="4"/>
      <c r="C388" s="7"/>
      <c r="AA388" s="27"/>
    </row>
    <row r="389" spans="1:27" ht="15.75">
      <c r="A389" s="7"/>
      <c r="B389" s="19"/>
      <c r="C389" s="7"/>
      <c r="AA389" s="27"/>
    </row>
    <row r="390" spans="1:27" ht="12.75">
      <c r="A390" s="7"/>
      <c r="B390" s="4"/>
      <c r="C390" s="7"/>
      <c r="AA390" s="27"/>
    </row>
  </sheetData>
  <sheetProtection sheet="1" objects="1" scenarios="1"/>
  <mergeCells count="97">
    <mergeCell ref="E35:F55"/>
    <mergeCell ref="G35:H55"/>
    <mergeCell ref="E56:E67"/>
    <mergeCell ref="G56:H60"/>
    <mergeCell ref="I29:L32"/>
    <mergeCell ref="I33:L34"/>
    <mergeCell ref="I35:L55"/>
    <mergeCell ref="I56:L60"/>
    <mergeCell ref="I61:L68"/>
    <mergeCell ref="G61:H68"/>
    <mergeCell ref="G26:H28"/>
    <mergeCell ref="I26:L28"/>
    <mergeCell ref="E26:F28"/>
    <mergeCell ref="E29:F34"/>
    <mergeCell ref="G29:H32"/>
    <mergeCell ref="G33:H34"/>
    <mergeCell ref="E3:K3"/>
    <mergeCell ref="E4:L17"/>
    <mergeCell ref="E19:L19"/>
    <mergeCell ref="E25:H25"/>
    <mergeCell ref="I25:L25"/>
    <mergeCell ref="G69:H69"/>
    <mergeCell ref="E85:L85"/>
    <mergeCell ref="M85:R85"/>
    <mergeCell ref="I69:L69"/>
    <mergeCell ref="E76:L80"/>
    <mergeCell ref="S85:Y85"/>
    <mergeCell ref="E96:Y96"/>
    <mergeCell ref="E98:Y98"/>
    <mergeCell ref="E100:O100"/>
    <mergeCell ref="E102:L113"/>
    <mergeCell ref="E115:G115"/>
    <mergeCell ref="E117:K117"/>
    <mergeCell ref="E118:K118"/>
    <mergeCell ref="M136:P137"/>
    <mergeCell ref="Q136:T137"/>
    <mergeCell ref="E130:G130"/>
    <mergeCell ref="E131:J131"/>
    <mergeCell ref="M138:P138"/>
    <mergeCell ref="Q138:T138"/>
    <mergeCell ref="E119:L129"/>
    <mergeCell ref="F135:I135"/>
    <mergeCell ref="J135:L135"/>
    <mergeCell ref="M135:P135"/>
    <mergeCell ref="Q135:T135"/>
    <mergeCell ref="E136:E137"/>
    <mergeCell ref="F360:G360"/>
    <mergeCell ref="F361:G361"/>
    <mergeCell ref="F357:G357"/>
    <mergeCell ref="H357:J357"/>
    <mergeCell ref="F358:G358"/>
    <mergeCell ref="H358:J358"/>
    <mergeCell ref="F359:G359"/>
    <mergeCell ref="H359:J359"/>
    <mergeCell ref="H360:J360"/>
    <mergeCell ref="H361:J361"/>
    <mergeCell ref="M150:P155"/>
    <mergeCell ref="Q150:T155"/>
    <mergeCell ref="M139:P144"/>
    <mergeCell ref="Q139:T144"/>
    <mergeCell ref="E145:E149"/>
    <mergeCell ref="F145:I149"/>
    <mergeCell ref="J145:L149"/>
    <mergeCell ref="M145:P149"/>
    <mergeCell ref="Q145:T149"/>
    <mergeCell ref="E157:L159"/>
    <mergeCell ref="F136:I137"/>
    <mergeCell ref="J136:L137"/>
    <mergeCell ref="F138:I138"/>
    <mergeCell ref="J138:L138"/>
    <mergeCell ref="E139:E144"/>
    <mergeCell ref="F139:I144"/>
    <mergeCell ref="J139:L144"/>
    <mergeCell ref="E150:E155"/>
    <mergeCell ref="F150:I155"/>
    <mergeCell ref="J150:L155"/>
    <mergeCell ref="E164:L189"/>
    <mergeCell ref="E193:L204"/>
    <mergeCell ref="E208:L209"/>
    <mergeCell ref="E211:L225"/>
    <mergeCell ref="E230:L248"/>
    <mergeCell ref="E250:G250"/>
    <mergeCell ref="E251:G251"/>
    <mergeCell ref="E252:G252"/>
    <mergeCell ref="E253:G254"/>
    <mergeCell ref="H253:H254"/>
    <mergeCell ref="E310:I315"/>
    <mergeCell ref="E317:L327"/>
    <mergeCell ref="E333:L354"/>
    <mergeCell ref="E356:J356"/>
    <mergeCell ref="E255:G255"/>
    <mergeCell ref="E259:G259"/>
    <mergeCell ref="E264:L294"/>
    <mergeCell ref="E298:L301"/>
    <mergeCell ref="E302:E303"/>
    <mergeCell ref="F302:G302"/>
    <mergeCell ref="H302:I302"/>
  </mergeCells>
  <conditionalFormatting sqref="B4:B5 B42 B68 B113:B114 B162 B177 B212 B214 B249 B252 B270 B289 B318 B328:B329 B332 B357 B361 B377 B390">
    <cfRule type="notContainsBlanks" dxfId="19" priority="1">
      <formula>LEN(TRIM(B4))&gt;0</formula>
    </cfRule>
  </conditionalFormatting>
  <hyperlinks>
    <hyperlink ref="B3" location="Materialidad!A1" display="Materialidad" xr:uid="{00000000-0004-0000-0500-000000000000}"/>
    <hyperlink ref="B6" location="'Compromisos 2030'!A1" display="Compromisos 2030" xr:uid="{00000000-0004-0000-0500-000001000000}"/>
    <hyperlink ref="E19" r:id="rId1" xr:uid="{00000000-0004-0000-0500-000007000000}"/>
    <hyperlink ref="E76" r:id="rId2" xr:uid="{00000000-0004-0000-0500-000015000000}"/>
    <hyperlink ref="E96" r:id="rId3" xr:uid="{00000000-0004-0000-0500-000016000000}"/>
    <hyperlink ref="E130" r:id="rId4" display="Para obtener más informaciones, visite nuestro Plan de Transición Climática. Las actualizaciones sobre la divulgación del informe IFRS S1 y S2 se pondrán a disposición en nuestro sitio web de Relaciones con Inversionistas." xr:uid="{00000000-0004-0000-0500-000017000000}"/>
    <hyperlink ref="E264" r:id="rId5" xr:uid="{00000000-0004-0000-0500-000018000000}"/>
    <hyperlink ref="E96:Y96" r:id="rId6" display="* Para obtener más informaciones, acceda al hecho relevante sobre el tema en el sitio web de Relaciones con Inversionistas." xr:uid="{F64B2920-AFA4-442B-B2D9-47494C34F111}"/>
    <hyperlink ref="B10" location="'Gobernanza Corporativa'!A1" display="Gobernanza Corporativa" xr:uid="{05F9B739-9C7E-4633-AB62-A1A301E9BE76}"/>
    <hyperlink ref="B11" location="'Reputación, Gobierno y Compromi'!A1" display="Reputación, Gobierno y Compromiso" xr:uid="{C174D3A2-4CC7-483D-9687-90AC689FBB12}"/>
    <hyperlink ref="B12" location="'Cadena de Valor'!A1" display="Cadena de Valor" xr:uid="{146B1912-74B4-4672-AB86-FA3C27BA15D4}"/>
    <hyperlink ref="B13" location="'Innovación, Tecnología y Datos'!A1" display="Innovación, Tecnología y Datos" xr:uid="{D137FDB6-4528-4F82-B67F-9AA630283452}"/>
    <hyperlink ref="B17" location="'Biodiversidad y Clima'!A1" display="Biodiversidad y Clima" xr:uid="{744BF34A-6E3E-48C3-8D15-E8FC99283515}"/>
    <hyperlink ref="B18" location="Energía!A1" display="Energía" xr:uid="{DE97E097-EE53-425D-8963-A49CAE564074}"/>
    <hyperlink ref="B19" location="'Recursos Hídricos'!A1" display="Recursos Hídricos" xr:uid="{852AE639-0B75-49E8-B03C-0F1D6713788D}"/>
    <hyperlink ref="B20" location="Residuos!A1" display="Residuos" xr:uid="{CA49314C-9BBD-4E1F-B8DD-6D189869700E}"/>
    <hyperlink ref="B21" location="'Circularidad y Ecodiseño'!A1" display="Circularidad y Ecodiseño" xr:uid="{630CF760-1C7F-4160-8EE8-67097AF412E4}"/>
    <hyperlink ref="B25" location="'Personas Colaboradoras'!A1" display="Personas Colaboradoras" xr:uid="{45E1A5AB-5BF5-47D7-8109-502E8328DBF0}"/>
    <hyperlink ref="B26" location="'Salud, Seguridad y Bienestar'!A1" display="Salud, Seguridad y Bienestar" xr:uid="{06E70536-43C8-44C9-8159-FD3535E3B015}"/>
    <hyperlink ref="B27" location="'Derechos Humanos'!A1" display="Derechos Humanos" xr:uid="{52A7A6B9-5291-40B1-BAA6-7AED0E757193}"/>
    <hyperlink ref="B28" location="'Impacto Social'!A1" display="Impacto Social" xr:uid="{410ACE2C-103C-4B1A-8ECB-4678400F6646}"/>
    <hyperlink ref="B29" location="'Experiencia del Cliente'!A1" display="Experiencia del Cliente" xr:uid="{4B4C15BF-43AF-4FDA-9C93-BBC1F4B1E64D}"/>
    <hyperlink ref="B32" location="Índice!A1" display="Índice" xr:uid="{B4E3F6C4-0D24-4146-B932-FB2755B4E9D0}"/>
    <hyperlink ref="B33" location="'Verificación Externa'!A1" display="Verificación Externa" xr:uid="{317B0E1C-DD4C-47DF-A919-A6CC021D6CB3}"/>
    <hyperlink ref="E81" r:id="rId7" xr:uid="{1B33605C-DDC0-4695-AB0A-F67EEA0344D4}"/>
    <hyperlink ref="E82" r:id="rId8" xr:uid="{D2A1059D-1DA2-4211-A331-7CFA7D471A7F}"/>
    <hyperlink ref="E131" r:id="rId9" xr:uid="{C54566E3-267D-41D1-BF41-5B5042FFA627}"/>
  </hyperlinks>
  <pageMargins left="0.511811024" right="0.511811024" top="0.78740157499999996" bottom="0.78740157499999996" header="0.31496062000000002" footer="0.31496062000000002"/>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Y232"/>
  <sheetViews>
    <sheetView showGridLines="0" showRowColHeaders="0" topLeftCell="N83" zoomScale="86" zoomScaleNormal="86" workbookViewId="0">
      <selection activeCell="Q83" sqref="Q1:Q1048576"/>
    </sheetView>
  </sheetViews>
  <sheetFormatPr defaultColWidth="11.125" defaultRowHeight="15" customHeight="1"/>
  <cols>
    <col min="1" max="1" width="1.875" style="938" customWidth="1"/>
    <col min="2" max="2" width="30.875" style="938" customWidth="1"/>
    <col min="3" max="3" width="1.875" style="938" customWidth="1"/>
    <col min="4" max="4" width="1.375" customWidth="1"/>
    <col min="5" max="5" width="16.875" customWidth="1"/>
    <col min="7" max="7" width="14.125" customWidth="1"/>
    <col min="11" max="11" width="15.125" customWidth="1"/>
    <col min="12" max="12" width="12.625" customWidth="1"/>
    <col min="13" max="13" width="14.125" customWidth="1"/>
    <col min="14" max="14" width="13" customWidth="1"/>
    <col min="16" max="16" width="11.875" customWidth="1"/>
    <col min="17" max="17" width="16.625" customWidth="1"/>
    <col min="18" max="18" width="11.875" customWidth="1"/>
    <col min="19" max="19" width="16.625" customWidth="1"/>
    <col min="20" max="23" width="11.875" customWidth="1"/>
    <col min="24" max="24" width="16" customWidth="1"/>
  </cols>
  <sheetData>
    <row r="1" spans="1:25" ht="39" customHeight="1">
      <c r="A1" s="1"/>
      <c r="B1" s="2"/>
      <c r="C1" s="1"/>
    </row>
    <row r="2" spans="1:25" ht="14.25">
      <c r="A2" s="1"/>
      <c r="B2" s="4"/>
      <c r="C2" s="1"/>
      <c r="E2" s="115" t="s">
        <v>641</v>
      </c>
      <c r="F2" s="115"/>
      <c r="G2" s="115"/>
      <c r="H2" s="115"/>
      <c r="I2" s="115"/>
      <c r="J2" s="115"/>
      <c r="K2" s="115"/>
      <c r="L2" s="115"/>
      <c r="M2" s="115"/>
      <c r="N2" s="170"/>
    </row>
    <row r="3" spans="1:25" ht="15.75">
      <c r="A3" s="5"/>
      <c r="B3" s="8" t="s">
        <v>0</v>
      </c>
      <c r="C3" s="7"/>
      <c r="E3" s="170"/>
      <c r="F3" s="170"/>
      <c r="G3" s="170"/>
      <c r="H3" s="170"/>
      <c r="I3" s="170"/>
      <c r="J3" s="170"/>
      <c r="K3" s="170"/>
      <c r="L3" s="170"/>
      <c r="N3" s="6"/>
    </row>
    <row r="4" spans="1:25" ht="12.75">
      <c r="A4" s="1"/>
      <c r="B4" s="9"/>
      <c r="C4" s="7"/>
      <c r="E4" s="1282" t="s">
        <v>642</v>
      </c>
      <c r="F4" s="1108"/>
      <c r="G4" s="1108"/>
      <c r="H4" s="1108"/>
      <c r="I4" s="1108"/>
      <c r="J4" s="1108"/>
      <c r="K4" s="1108"/>
      <c r="L4" s="1108"/>
      <c r="M4" s="120"/>
      <c r="N4" s="229"/>
      <c r="O4" s="230"/>
      <c r="P4" s="230"/>
      <c r="Q4" s="230"/>
    </row>
    <row r="5" spans="1:25" ht="15" customHeight="1">
      <c r="A5" s="1"/>
      <c r="B5" s="12"/>
      <c r="C5" s="1"/>
      <c r="E5" s="1108"/>
      <c r="F5" s="1108"/>
      <c r="G5" s="1108"/>
      <c r="H5" s="1108"/>
      <c r="I5" s="1108"/>
      <c r="J5" s="1108"/>
      <c r="K5" s="1108"/>
      <c r="L5" s="1108"/>
      <c r="M5" s="120"/>
      <c r="N5" s="231"/>
      <c r="O5" s="232"/>
      <c r="P5" s="232"/>
      <c r="Q5" s="232"/>
      <c r="R5" s="120"/>
      <c r="S5" s="120"/>
      <c r="T5" s="120"/>
      <c r="U5" s="120"/>
    </row>
    <row r="6" spans="1:25" ht="15.75">
      <c r="A6" s="1"/>
      <c r="B6" s="8" t="s">
        <v>2</v>
      </c>
      <c r="C6" s="1"/>
      <c r="E6" s="1108"/>
      <c r="F6" s="1108"/>
      <c r="G6" s="1108"/>
      <c r="H6" s="1108"/>
      <c r="I6" s="1108"/>
      <c r="J6" s="1108"/>
      <c r="K6" s="1108"/>
      <c r="L6" s="1108"/>
      <c r="M6" s="120"/>
      <c r="N6" s="231"/>
      <c r="O6" s="232"/>
      <c r="P6" s="232"/>
      <c r="Q6" s="232"/>
      <c r="R6" s="120"/>
      <c r="S6" s="120"/>
      <c r="T6" s="120"/>
      <c r="U6" s="120"/>
    </row>
    <row r="7" spans="1:25" ht="12.75">
      <c r="A7" s="13"/>
      <c r="B7" s="9"/>
      <c r="C7" s="1"/>
      <c r="E7" s="1108"/>
      <c r="F7" s="1108"/>
      <c r="G7" s="1108"/>
      <c r="H7" s="1108"/>
      <c r="I7" s="1108"/>
      <c r="J7" s="1108"/>
      <c r="K7" s="1108"/>
      <c r="L7" s="1108"/>
      <c r="M7" s="120"/>
      <c r="N7" s="233"/>
      <c r="O7" s="230"/>
      <c r="P7" s="230"/>
      <c r="Q7" s="230"/>
    </row>
    <row r="8" spans="1:25">
      <c r="A8" s="1"/>
      <c r="B8" s="12"/>
      <c r="C8" s="13"/>
      <c r="E8" s="1108"/>
      <c r="F8" s="1108"/>
      <c r="G8" s="1108"/>
      <c r="H8" s="1108"/>
      <c r="I8" s="1108"/>
      <c r="J8" s="1108"/>
      <c r="K8" s="1108"/>
      <c r="L8" s="1108"/>
      <c r="M8" s="120"/>
      <c r="N8" s="234"/>
      <c r="O8" s="235"/>
      <c r="P8" s="235"/>
      <c r="Q8" s="235"/>
      <c r="R8" s="236"/>
      <c r="S8" s="236"/>
      <c r="T8" s="236"/>
      <c r="U8" s="236"/>
      <c r="V8" s="237"/>
      <c r="W8" s="237"/>
      <c r="X8" s="237"/>
      <c r="Y8" s="238"/>
    </row>
    <row r="9" spans="1:25" ht="15.75">
      <c r="A9" s="1"/>
      <c r="B9" s="8" t="s">
        <v>3</v>
      </c>
      <c r="C9" s="1"/>
      <c r="E9" s="1108"/>
      <c r="F9" s="1108"/>
      <c r="G9" s="1108"/>
      <c r="H9" s="1108"/>
      <c r="I9" s="1108"/>
      <c r="J9" s="1108"/>
      <c r="K9" s="1108"/>
      <c r="L9" s="1108"/>
      <c r="M9" s="120"/>
      <c r="N9" s="239"/>
      <c r="O9" s="240"/>
      <c r="P9" s="240"/>
      <c r="Q9" s="240"/>
      <c r="R9" s="171"/>
      <c r="S9" s="171"/>
      <c r="T9" s="171"/>
      <c r="U9" s="171"/>
      <c r="V9" s="171"/>
      <c r="W9" s="171"/>
      <c r="X9" s="171"/>
      <c r="Y9" s="172"/>
    </row>
    <row r="10" spans="1:25" ht="12.75">
      <c r="A10" s="1"/>
      <c r="B10" s="15" t="s">
        <v>4</v>
      </c>
      <c r="C10" s="1"/>
      <c r="E10" s="1108"/>
      <c r="F10" s="1108"/>
      <c r="G10" s="1108"/>
      <c r="H10" s="1108"/>
      <c r="I10" s="1108"/>
      <c r="J10" s="1108"/>
      <c r="K10" s="1108"/>
      <c r="L10" s="1108"/>
      <c r="M10" s="120"/>
      <c r="N10" s="241"/>
      <c r="O10" s="242"/>
      <c r="P10" s="242"/>
      <c r="Q10" s="242"/>
      <c r="R10" s="1358"/>
      <c r="S10" s="1108"/>
      <c r="T10" s="1108"/>
      <c r="U10" s="1108"/>
      <c r="V10" s="1108"/>
      <c r="W10" s="1108"/>
      <c r="X10" s="1108"/>
      <c r="Y10" s="171"/>
    </row>
    <row r="11" spans="1:25" ht="12.75">
      <c r="A11" s="1"/>
      <c r="B11" s="15" t="s">
        <v>5</v>
      </c>
      <c r="C11" s="1"/>
      <c r="E11" s="1108"/>
      <c r="F11" s="1108"/>
      <c r="G11" s="1108"/>
      <c r="H11" s="1108"/>
      <c r="I11" s="1108"/>
      <c r="J11" s="1108"/>
      <c r="K11" s="1108"/>
      <c r="L11" s="1108"/>
      <c r="M11" s="120"/>
      <c r="N11" s="241"/>
      <c r="O11" s="1351"/>
      <c r="P11" s="1351"/>
      <c r="Q11" s="1351"/>
      <c r="R11" s="1359"/>
      <c r="S11" s="1359"/>
      <c r="T11" s="1359"/>
      <c r="U11" s="1359"/>
      <c r="V11" s="1359"/>
      <c r="W11" s="1359"/>
      <c r="X11" s="1359"/>
      <c r="Y11" s="1350"/>
    </row>
    <row r="12" spans="1:25" ht="12.75">
      <c r="A12" s="1"/>
      <c r="B12" s="15" t="s">
        <v>6</v>
      </c>
      <c r="C12" s="1"/>
      <c r="E12" s="1108"/>
      <c r="F12" s="1108"/>
      <c r="G12" s="1108"/>
      <c r="H12" s="1108"/>
      <c r="I12" s="1108"/>
      <c r="J12" s="1108"/>
      <c r="K12" s="1108"/>
      <c r="L12" s="1108"/>
      <c r="M12" s="120"/>
      <c r="N12" s="241"/>
      <c r="O12" s="1108"/>
      <c r="P12" s="1108"/>
      <c r="Q12" s="1108"/>
      <c r="R12" s="1108"/>
      <c r="S12" s="1108"/>
      <c r="T12" s="1108"/>
      <c r="U12" s="1108"/>
      <c r="V12" s="1108"/>
      <c r="W12" s="1108"/>
      <c r="X12" s="1108"/>
      <c r="Y12" s="1108"/>
    </row>
    <row r="13" spans="1:25" ht="12.75">
      <c r="A13" s="1"/>
      <c r="B13" s="15" t="s">
        <v>7</v>
      </c>
      <c r="C13" s="1"/>
      <c r="E13" s="1108"/>
      <c r="F13" s="1108"/>
      <c r="G13" s="1108"/>
      <c r="H13" s="1108"/>
      <c r="I13" s="1108"/>
      <c r="J13" s="1108"/>
      <c r="K13" s="1108"/>
      <c r="L13" s="1108"/>
      <c r="M13" s="120"/>
      <c r="N13" s="241"/>
      <c r="O13" s="1108"/>
      <c r="P13" s="1108"/>
      <c r="Q13" s="1108"/>
      <c r="R13" s="1108"/>
      <c r="S13" s="1108"/>
      <c r="T13" s="1108"/>
      <c r="U13" s="1108"/>
      <c r="V13" s="1108"/>
      <c r="W13" s="1108"/>
      <c r="X13" s="1108"/>
    </row>
    <row r="14" spans="1:25" ht="12.75">
      <c r="A14" s="1"/>
      <c r="B14" s="9"/>
      <c r="C14" s="1"/>
      <c r="E14" s="1108"/>
      <c r="F14" s="1108"/>
      <c r="G14" s="1108"/>
      <c r="H14" s="1108"/>
      <c r="I14" s="1108"/>
      <c r="J14" s="1108"/>
      <c r="K14" s="1108"/>
      <c r="L14" s="1108"/>
      <c r="M14" s="120"/>
      <c r="N14" s="241"/>
      <c r="O14" s="1108"/>
      <c r="P14" s="1108"/>
      <c r="Q14" s="1108"/>
      <c r="R14" s="1108"/>
      <c r="S14" s="1108"/>
      <c r="T14" s="1108"/>
      <c r="U14" s="1108"/>
      <c r="V14" s="1108"/>
      <c r="W14" s="1108"/>
      <c r="X14" s="1108"/>
    </row>
    <row r="15" spans="1:25">
      <c r="A15" s="1"/>
      <c r="B15" s="12"/>
      <c r="C15" s="1"/>
      <c r="E15" s="1108"/>
      <c r="F15" s="1108"/>
      <c r="G15" s="1108"/>
      <c r="H15" s="1108"/>
      <c r="I15" s="1108"/>
      <c r="J15" s="1108"/>
      <c r="K15" s="1108"/>
      <c r="L15" s="1108"/>
      <c r="M15" s="120"/>
      <c r="N15" s="241"/>
      <c r="O15" s="1352"/>
      <c r="P15" s="1352"/>
      <c r="Q15" s="1352"/>
      <c r="R15" s="1353"/>
      <c r="S15" s="1353"/>
      <c r="T15" s="1353"/>
      <c r="U15" s="1353"/>
      <c r="V15" s="1353"/>
      <c r="W15" s="1353"/>
      <c r="X15" s="1353"/>
    </row>
    <row r="16" spans="1:25" ht="15.75">
      <c r="A16" s="1"/>
      <c r="B16" s="8" t="s">
        <v>8</v>
      </c>
      <c r="C16" s="1"/>
      <c r="E16" s="1108"/>
      <c r="F16" s="1108"/>
      <c r="G16" s="1108"/>
      <c r="H16" s="1108"/>
      <c r="I16" s="1108"/>
      <c r="J16" s="1108"/>
      <c r="K16" s="1108"/>
      <c r="L16" s="1108"/>
      <c r="M16" s="120"/>
      <c r="N16" s="241"/>
      <c r="O16" s="1108"/>
      <c r="P16" s="1108"/>
      <c r="Q16" s="1108"/>
      <c r="R16" s="1108"/>
      <c r="S16" s="1108"/>
      <c r="T16" s="1108"/>
      <c r="U16" s="1108"/>
      <c r="V16" s="1108"/>
      <c r="W16" s="1108"/>
      <c r="X16" s="1108"/>
    </row>
    <row r="17" spans="1:24" ht="12.75">
      <c r="A17" s="1"/>
      <c r="B17" s="15" t="s">
        <v>9</v>
      </c>
      <c r="C17" s="1"/>
      <c r="E17" s="1108"/>
      <c r="F17" s="1108"/>
      <c r="G17" s="1108"/>
      <c r="H17" s="1108"/>
      <c r="I17" s="1108"/>
      <c r="J17" s="1108"/>
      <c r="K17" s="1108"/>
      <c r="L17" s="1108"/>
      <c r="M17" s="120"/>
      <c r="N17" s="241"/>
      <c r="O17" s="1108"/>
      <c r="P17" s="1108"/>
      <c r="Q17" s="1108"/>
      <c r="R17" s="1108"/>
      <c r="S17" s="1108"/>
      <c r="T17" s="1108"/>
      <c r="U17" s="1108"/>
      <c r="V17" s="1108"/>
      <c r="W17" s="1108"/>
      <c r="X17" s="1108"/>
    </row>
    <row r="18" spans="1:24" ht="12.75">
      <c r="A18" s="1"/>
      <c r="B18" s="1066" t="s">
        <v>10</v>
      </c>
      <c r="C18" s="1"/>
      <c r="E18" s="1108"/>
      <c r="F18" s="1108"/>
      <c r="G18" s="1108"/>
      <c r="H18" s="1108"/>
      <c r="I18" s="1108"/>
      <c r="J18" s="1108"/>
      <c r="K18" s="1108"/>
      <c r="L18" s="1108"/>
      <c r="M18" s="120"/>
      <c r="N18" s="241"/>
      <c r="O18" s="1108"/>
      <c r="P18" s="1108"/>
      <c r="Q18" s="1108"/>
      <c r="R18" s="1108"/>
      <c r="S18" s="1108"/>
      <c r="T18" s="1108"/>
      <c r="U18" s="1108"/>
      <c r="V18" s="1108"/>
      <c r="W18" s="1108"/>
      <c r="X18" s="1108"/>
    </row>
    <row r="19" spans="1:24" ht="12.75">
      <c r="A19" s="1"/>
      <c r="B19" s="15" t="s">
        <v>11</v>
      </c>
      <c r="C19" s="1"/>
      <c r="E19" s="1108"/>
      <c r="F19" s="1108"/>
      <c r="G19" s="1108"/>
      <c r="H19" s="1108"/>
      <c r="I19" s="1108"/>
      <c r="J19" s="1108"/>
      <c r="K19" s="1108"/>
      <c r="L19" s="1108"/>
      <c r="M19" s="120"/>
      <c r="N19" s="241"/>
      <c r="O19" s="1108"/>
      <c r="P19" s="1108"/>
      <c r="Q19" s="1108"/>
      <c r="R19" s="1108"/>
      <c r="S19" s="1108"/>
      <c r="T19" s="1108"/>
      <c r="U19" s="1108"/>
      <c r="V19" s="1108"/>
      <c r="W19" s="1108"/>
      <c r="X19" s="1108"/>
    </row>
    <row r="20" spans="1:24" ht="12.75">
      <c r="A20" s="1"/>
      <c r="B20" s="15" t="s">
        <v>12</v>
      </c>
      <c r="C20" s="244"/>
      <c r="E20" s="1108"/>
      <c r="F20" s="1108"/>
      <c r="G20" s="1108"/>
      <c r="H20" s="1108"/>
      <c r="I20" s="1108"/>
      <c r="J20" s="1108"/>
      <c r="K20" s="1108"/>
      <c r="L20" s="1108"/>
      <c r="M20" s="120"/>
      <c r="N20" s="241"/>
      <c r="O20" s="1347"/>
      <c r="P20" s="1347"/>
      <c r="Q20" s="1347"/>
      <c r="R20" s="1360"/>
      <c r="S20" s="1361"/>
      <c r="T20" s="1361"/>
      <c r="U20" s="1361"/>
      <c r="V20" s="1360"/>
      <c r="W20" s="1361"/>
      <c r="X20" s="1360"/>
    </row>
    <row r="21" spans="1:24" ht="12.75">
      <c r="A21" s="1"/>
      <c r="B21" s="15" t="s">
        <v>13</v>
      </c>
      <c r="C21" s="1"/>
      <c r="E21" s="1108"/>
      <c r="F21" s="1108"/>
      <c r="G21" s="1108"/>
      <c r="H21" s="1108"/>
      <c r="I21" s="1108"/>
      <c r="J21" s="1108"/>
      <c r="K21" s="1108"/>
      <c r="L21" s="1108"/>
      <c r="M21" s="120"/>
      <c r="N21" s="241"/>
      <c r="O21" s="1108"/>
      <c r="P21" s="1108"/>
      <c r="Q21" s="1108"/>
      <c r="R21" s="1108"/>
      <c r="S21" s="1108"/>
      <c r="T21" s="1108"/>
      <c r="U21" s="1108"/>
      <c r="V21" s="1108"/>
      <c r="W21" s="1108"/>
      <c r="X21" s="1108"/>
    </row>
    <row r="22" spans="1:24" ht="12.75">
      <c r="A22" s="1"/>
      <c r="B22" s="9"/>
      <c r="C22" s="1"/>
      <c r="E22" s="1108"/>
      <c r="F22" s="1108"/>
      <c r="G22" s="1108"/>
      <c r="H22" s="1108"/>
      <c r="I22" s="1108"/>
      <c r="J22" s="1108"/>
      <c r="K22" s="1108"/>
      <c r="L22" s="1108"/>
      <c r="M22" s="120"/>
      <c r="N22" s="241"/>
      <c r="O22" s="1108"/>
      <c r="P22" s="1108"/>
      <c r="Q22" s="1108"/>
      <c r="R22" s="1108"/>
      <c r="S22" s="1108"/>
      <c r="T22" s="1108"/>
      <c r="U22" s="1108"/>
      <c r="V22" s="1108"/>
      <c r="W22" s="1108"/>
      <c r="X22" s="1108"/>
    </row>
    <row r="23" spans="1:24">
      <c r="A23" s="1"/>
      <c r="B23" s="12"/>
      <c r="C23" s="1"/>
      <c r="E23" s="1108"/>
      <c r="F23" s="1108"/>
      <c r="G23" s="1108"/>
      <c r="H23" s="1108"/>
      <c r="I23" s="1108"/>
      <c r="J23" s="1108"/>
      <c r="K23" s="1108"/>
      <c r="L23" s="1108"/>
      <c r="M23" s="120"/>
      <c r="N23" s="241"/>
      <c r="O23" s="1108"/>
      <c r="P23" s="1108"/>
      <c r="Q23" s="1108"/>
      <c r="R23" s="1108"/>
      <c r="S23" s="1108"/>
      <c r="T23" s="1108"/>
      <c r="U23" s="1108"/>
      <c r="V23" s="1108"/>
      <c r="W23" s="1108"/>
      <c r="X23" s="1108"/>
    </row>
    <row r="24" spans="1:24" ht="15.75">
      <c r="A24" s="1"/>
      <c r="B24" s="8" t="s">
        <v>14</v>
      </c>
      <c r="C24" s="1"/>
      <c r="E24" s="1108"/>
      <c r="F24" s="1108"/>
      <c r="G24" s="1108"/>
      <c r="H24" s="1108"/>
      <c r="I24" s="1108"/>
      <c r="J24" s="1108"/>
      <c r="K24" s="1108"/>
      <c r="L24" s="1108"/>
      <c r="M24" s="120"/>
      <c r="N24" s="241"/>
      <c r="O24" s="1108"/>
      <c r="P24" s="1108"/>
      <c r="Q24" s="1108"/>
      <c r="R24" s="1108"/>
      <c r="S24" s="1108"/>
      <c r="T24" s="1108"/>
      <c r="U24" s="1108"/>
      <c r="V24" s="1108"/>
      <c r="W24" s="1108"/>
      <c r="X24" s="1108"/>
    </row>
    <row r="25" spans="1:24" ht="12.75">
      <c r="A25" s="1"/>
      <c r="B25" s="1066" t="s">
        <v>15</v>
      </c>
      <c r="C25" s="1"/>
      <c r="E25" s="1108"/>
      <c r="F25" s="1108"/>
      <c r="G25" s="1108"/>
      <c r="H25" s="1108"/>
      <c r="I25" s="1108"/>
      <c r="J25" s="1108"/>
      <c r="K25" s="1108"/>
      <c r="L25" s="1108"/>
      <c r="M25" s="120"/>
      <c r="N25" s="241"/>
      <c r="O25" s="1108"/>
      <c r="P25" s="1108"/>
      <c r="Q25" s="1108"/>
      <c r="R25" s="1108"/>
      <c r="S25" s="1108"/>
      <c r="T25" s="1108"/>
      <c r="U25" s="1108"/>
      <c r="V25" s="1108"/>
      <c r="W25" s="1108"/>
      <c r="X25" s="1108"/>
    </row>
    <row r="26" spans="1:24" ht="12.75">
      <c r="A26" s="1"/>
      <c r="B26" s="1066" t="s">
        <v>16</v>
      </c>
      <c r="C26" s="1"/>
      <c r="E26" s="1108"/>
      <c r="F26" s="1108"/>
      <c r="G26" s="1108"/>
      <c r="H26" s="1108"/>
      <c r="I26" s="1108"/>
      <c r="J26" s="1108"/>
      <c r="K26" s="1108"/>
      <c r="L26" s="1108"/>
      <c r="M26" s="120"/>
      <c r="N26" s="241"/>
      <c r="O26" s="1108"/>
      <c r="P26" s="1108"/>
      <c r="Q26" s="1108"/>
      <c r="R26" s="1108"/>
      <c r="S26" s="1108"/>
      <c r="T26" s="1108"/>
      <c r="U26" s="1108"/>
      <c r="V26" s="1108"/>
      <c r="W26" s="1108"/>
      <c r="X26" s="1108"/>
    </row>
    <row r="27" spans="1:24" ht="12.75">
      <c r="A27" s="1"/>
      <c r="B27" s="1066" t="s">
        <v>17</v>
      </c>
      <c r="C27" s="1"/>
      <c r="E27" s="1108"/>
      <c r="F27" s="1108"/>
      <c r="G27" s="1108"/>
      <c r="H27" s="1108"/>
      <c r="I27" s="1108"/>
      <c r="J27" s="1108"/>
      <c r="K27" s="1108"/>
      <c r="L27" s="1108"/>
      <c r="M27" s="120"/>
      <c r="N27" s="241"/>
      <c r="O27" s="1108"/>
      <c r="P27" s="1108"/>
      <c r="Q27" s="1108"/>
      <c r="R27" s="1108"/>
      <c r="S27" s="1108"/>
      <c r="T27" s="1108"/>
      <c r="U27" s="1108"/>
      <c r="V27" s="1108"/>
      <c r="W27" s="1108"/>
      <c r="X27" s="1108"/>
    </row>
    <row r="28" spans="1:24" ht="12.75">
      <c r="A28" s="1"/>
      <c r="B28" s="1066" t="s">
        <v>18</v>
      </c>
      <c r="C28" s="1"/>
      <c r="E28" s="1108"/>
      <c r="F28" s="1108"/>
      <c r="G28" s="1108"/>
      <c r="H28" s="1108"/>
      <c r="I28" s="1108"/>
      <c r="J28" s="1108"/>
      <c r="K28" s="1108"/>
      <c r="L28" s="1108"/>
      <c r="M28" s="120"/>
      <c r="N28" s="241"/>
      <c r="O28" s="1108"/>
      <c r="P28" s="1108"/>
      <c r="Q28" s="1108"/>
      <c r="R28" s="1108"/>
      <c r="S28" s="1108"/>
      <c r="T28" s="1108"/>
      <c r="U28" s="1108"/>
      <c r="V28" s="1108"/>
      <c r="W28" s="1108"/>
      <c r="X28" s="1108"/>
    </row>
    <row r="29" spans="1:24" ht="12.75">
      <c r="A29" s="1"/>
      <c r="B29" s="1066" t="s">
        <v>19</v>
      </c>
      <c r="C29" s="1"/>
      <c r="E29" s="1108"/>
      <c r="F29" s="1108"/>
      <c r="G29" s="1108"/>
      <c r="H29" s="1108"/>
      <c r="I29" s="1108"/>
      <c r="J29" s="1108"/>
      <c r="K29" s="1108"/>
      <c r="L29" s="1108"/>
      <c r="M29" s="120"/>
      <c r="N29" s="241"/>
      <c r="O29" s="1108"/>
      <c r="P29" s="1108"/>
      <c r="Q29" s="1108"/>
      <c r="R29" s="1108"/>
      <c r="S29" s="1108"/>
      <c r="T29" s="1108"/>
      <c r="U29" s="1108"/>
      <c r="V29" s="1108"/>
      <c r="W29" s="1108"/>
      <c r="X29" s="1108"/>
    </row>
    <row r="30" spans="1:24" ht="12.75">
      <c r="A30" s="1"/>
      <c r="B30" s="9"/>
      <c r="C30" s="1"/>
      <c r="E30" s="1108"/>
      <c r="F30" s="1108"/>
      <c r="G30" s="1108"/>
      <c r="H30" s="1108"/>
      <c r="I30" s="1108"/>
      <c r="J30" s="1108"/>
      <c r="K30" s="1108"/>
      <c r="L30" s="1108"/>
      <c r="M30" s="120"/>
      <c r="N30" s="241"/>
      <c r="O30" s="1108"/>
      <c r="P30" s="1108"/>
      <c r="Q30" s="1108"/>
      <c r="R30" s="1108"/>
      <c r="S30" s="1108"/>
      <c r="T30" s="1108"/>
      <c r="U30" s="1108"/>
      <c r="V30" s="1108"/>
      <c r="W30" s="1108"/>
      <c r="X30" s="1108"/>
    </row>
    <row r="31" spans="1:24">
      <c r="A31" s="1"/>
      <c r="B31" s="12"/>
      <c r="C31" s="244"/>
      <c r="E31" s="1108"/>
      <c r="F31" s="1108"/>
      <c r="G31" s="1108"/>
      <c r="H31" s="1108"/>
      <c r="I31" s="1108"/>
      <c r="J31" s="1108"/>
      <c r="K31" s="1108"/>
      <c r="L31" s="1108"/>
      <c r="M31" s="120"/>
      <c r="N31" s="241"/>
      <c r="O31" s="1108"/>
      <c r="P31" s="1108"/>
      <c r="Q31" s="1108"/>
      <c r="R31" s="1108"/>
      <c r="S31" s="1108"/>
      <c r="T31" s="1108"/>
      <c r="U31" s="1108"/>
      <c r="V31" s="1108"/>
      <c r="W31" s="1108"/>
      <c r="X31" s="1108"/>
    </row>
    <row r="32" spans="1:24">
      <c r="A32" s="1"/>
      <c r="B32" s="1068" t="s">
        <v>20</v>
      </c>
      <c r="C32" s="1"/>
      <c r="E32" s="1108"/>
      <c r="F32" s="1108"/>
      <c r="G32" s="1108"/>
      <c r="H32" s="1108"/>
      <c r="I32" s="1108"/>
      <c r="J32" s="1108"/>
      <c r="K32" s="1108"/>
      <c r="L32" s="1108"/>
      <c r="M32" s="120"/>
      <c r="N32" s="241"/>
      <c r="O32" s="1362"/>
      <c r="P32" s="1362"/>
      <c r="Q32" s="1362"/>
      <c r="R32" s="1348"/>
      <c r="S32" s="1348"/>
      <c r="T32" s="1348"/>
      <c r="U32" s="1348"/>
      <c r="V32" s="1348"/>
      <c r="W32" s="1348"/>
      <c r="X32" s="1348"/>
    </row>
    <row r="33" spans="1:24" ht="12.75">
      <c r="A33" s="1"/>
      <c r="B33" s="1066" t="s">
        <v>21</v>
      </c>
      <c r="C33" s="1"/>
      <c r="E33" s="1108"/>
      <c r="F33" s="1108"/>
      <c r="G33" s="1108"/>
      <c r="H33" s="1108"/>
      <c r="I33" s="1108"/>
      <c r="J33" s="1108"/>
      <c r="K33" s="1108"/>
      <c r="L33" s="1108"/>
      <c r="M33" s="120"/>
      <c r="N33" s="241"/>
      <c r="O33" s="1108"/>
      <c r="P33" s="1108"/>
      <c r="Q33" s="1108"/>
      <c r="R33" s="1108"/>
      <c r="S33" s="1108"/>
      <c r="T33" s="1108"/>
      <c r="U33" s="1108"/>
      <c r="V33" s="1108"/>
      <c r="W33" s="1108"/>
      <c r="X33" s="1108"/>
    </row>
    <row r="34" spans="1:24" ht="12.75">
      <c r="A34" s="1"/>
      <c r="B34" s="18"/>
      <c r="C34" s="1"/>
      <c r="E34" s="1108"/>
      <c r="F34" s="1108"/>
      <c r="G34" s="1108"/>
      <c r="H34" s="1108"/>
      <c r="I34" s="1108"/>
      <c r="J34" s="1108"/>
      <c r="K34" s="1108"/>
      <c r="L34" s="1108"/>
      <c r="M34" s="120"/>
      <c r="N34" s="241"/>
      <c r="O34" s="1108"/>
      <c r="P34" s="1108"/>
      <c r="Q34" s="1108"/>
      <c r="R34" s="1108"/>
      <c r="S34" s="1108"/>
      <c r="T34" s="1108"/>
      <c r="U34" s="1108"/>
      <c r="V34" s="1108"/>
      <c r="W34" s="1108"/>
      <c r="X34" s="1108"/>
    </row>
    <row r="35" spans="1:24" ht="12.75">
      <c r="A35" s="1"/>
      <c r="B35" s="4"/>
      <c r="C35" s="1"/>
      <c r="E35" s="1108"/>
      <c r="F35" s="1108"/>
      <c r="G35" s="1108"/>
      <c r="H35" s="1108"/>
      <c r="I35" s="1108"/>
      <c r="J35" s="1108"/>
      <c r="K35" s="1108"/>
      <c r="L35" s="1108"/>
      <c r="M35" s="120"/>
      <c r="N35" s="241"/>
      <c r="O35" s="1108"/>
      <c r="P35" s="1108"/>
      <c r="Q35" s="1108"/>
      <c r="R35" s="1108"/>
      <c r="S35" s="1108"/>
      <c r="T35" s="1108"/>
      <c r="U35" s="1108"/>
      <c r="V35" s="1108"/>
      <c r="W35" s="1108"/>
      <c r="X35" s="1108"/>
    </row>
    <row r="36" spans="1:24" ht="15.75">
      <c r="A36" s="1"/>
      <c r="B36" s="19"/>
      <c r="C36" s="1"/>
      <c r="E36" s="1108"/>
      <c r="F36" s="1108"/>
      <c r="G36" s="1108"/>
      <c r="H36" s="1108"/>
      <c r="I36" s="1108"/>
      <c r="J36" s="1108"/>
      <c r="K36" s="1108"/>
      <c r="L36" s="1108"/>
      <c r="M36" s="120"/>
      <c r="N36" s="241"/>
      <c r="O36" s="1108"/>
      <c r="P36" s="1108"/>
      <c r="Q36" s="1108"/>
      <c r="R36" s="1108"/>
      <c r="S36" s="1108"/>
      <c r="T36" s="1108"/>
      <c r="U36" s="1108"/>
      <c r="V36" s="1108"/>
      <c r="W36" s="1108"/>
      <c r="X36" s="1108"/>
    </row>
    <row r="37" spans="1:24" ht="12.75">
      <c r="A37" s="1"/>
      <c r="B37" s="4"/>
      <c r="C37" s="1"/>
      <c r="E37" s="1108"/>
      <c r="F37" s="1108"/>
      <c r="G37" s="1108"/>
      <c r="H37" s="1108"/>
      <c r="I37" s="1108"/>
      <c r="J37" s="1108"/>
      <c r="K37" s="1108"/>
      <c r="L37" s="1108"/>
      <c r="M37" s="120"/>
    </row>
    <row r="38" spans="1:24">
      <c r="A38" s="1"/>
      <c r="B38" s="20"/>
      <c r="C38" s="1"/>
      <c r="E38" s="1108"/>
      <c r="F38" s="1108"/>
      <c r="G38" s="1108"/>
      <c r="H38" s="1108"/>
      <c r="I38" s="1108"/>
      <c r="J38" s="1108"/>
      <c r="K38" s="1108"/>
      <c r="L38" s="1108"/>
      <c r="M38" s="120"/>
    </row>
    <row r="39" spans="1:24" ht="15.75">
      <c r="A39" s="1"/>
      <c r="B39" s="22"/>
      <c r="C39" s="1"/>
      <c r="E39" s="1108"/>
      <c r="F39" s="1108"/>
      <c r="G39" s="1108"/>
      <c r="H39" s="1108"/>
      <c r="I39" s="1108"/>
      <c r="J39" s="1108"/>
      <c r="K39" s="1108"/>
      <c r="L39" s="1108"/>
      <c r="M39" s="120"/>
    </row>
    <row r="40" spans="1:24" ht="12.75">
      <c r="A40" s="1"/>
      <c r="B40" s="4"/>
      <c r="C40" s="1"/>
      <c r="E40" s="1108"/>
      <c r="F40" s="1108"/>
      <c r="G40" s="1108"/>
      <c r="H40" s="1108"/>
      <c r="I40" s="1108"/>
      <c r="J40" s="1108"/>
      <c r="K40" s="1108"/>
      <c r="L40" s="1108"/>
      <c r="M40" s="120"/>
    </row>
    <row r="41" spans="1:24">
      <c r="A41" s="1"/>
      <c r="B41" s="20"/>
      <c r="C41" s="1"/>
      <c r="E41" s="1108"/>
      <c r="F41" s="1108"/>
      <c r="G41" s="1108"/>
      <c r="H41" s="1108"/>
      <c r="I41" s="1108"/>
      <c r="J41" s="1108"/>
      <c r="K41" s="1108"/>
      <c r="L41" s="1108"/>
      <c r="M41" s="120"/>
    </row>
    <row r="42" spans="1:24" ht="12.75">
      <c r="A42" s="1"/>
      <c r="B42" s="4"/>
      <c r="C42" s="1"/>
      <c r="E42" s="1108"/>
      <c r="F42" s="1108"/>
      <c r="G42" s="1108"/>
      <c r="H42" s="1108"/>
      <c r="I42" s="1108"/>
      <c r="J42" s="1108"/>
      <c r="K42" s="1108"/>
      <c r="L42" s="1108"/>
      <c r="M42" s="120"/>
    </row>
    <row r="43" spans="1:24" ht="12.75">
      <c r="A43" s="1"/>
      <c r="B43" s="4"/>
      <c r="C43" s="1"/>
      <c r="E43" s="1108"/>
      <c r="F43" s="1108"/>
      <c r="G43" s="1108"/>
      <c r="H43" s="1108"/>
      <c r="I43" s="1108"/>
      <c r="J43" s="1108"/>
      <c r="K43" s="1108"/>
      <c r="L43" s="1108"/>
      <c r="M43" s="120"/>
    </row>
    <row r="44" spans="1:24" ht="159.6" customHeight="1">
      <c r="A44" s="1"/>
      <c r="B44" s="4"/>
      <c r="C44" s="1"/>
      <c r="E44" s="1108"/>
      <c r="F44" s="1108"/>
      <c r="G44" s="1108"/>
      <c r="H44" s="1108"/>
      <c r="I44" s="1108"/>
      <c r="J44" s="1108"/>
      <c r="K44" s="1108"/>
      <c r="L44" s="1108"/>
      <c r="M44" s="170"/>
    </row>
    <row r="45" spans="1:24" ht="14.25">
      <c r="A45" s="1"/>
      <c r="B45" s="4"/>
      <c r="C45" s="1"/>
      <c r="M45" s="170"/>
    </row>
    <row r="46" spans="1:24" ht="15.75">
      <c r="A46" s="1"/>
      <c r="B46" s="22"/>
      <c r="C46" s="1"/>
      <c r="E46" s="115" t="s">
        <v>643</v>
      </c>
      <c r="F46" s="115"/>
      <c r="G46" s="115"/>
      <c r="H46" s="115"/>
      <c r="I46" s="115"/>
      <c r="J46" s="115"/>
      <c r="K46" s="115"/>
      <c r="L46" s="115"/>
      <c r="M46" s="115"/>
    </row>
    <row r="47" spans="1:24" ht="12.75">
      <c r="A47" s="1"/>
      <c r="B47" s="4"/>
      <c r="C47" s="1"/>
    </row>
    <row r="48" spans="1:24" ht="12.75">
      <c r="A48" s="1"/>
      <c r="B48" s="4"/>
      <c r="C48" s="1"/>
      <c r="E48" s="1282" t="s">
        <v>644</v>
      </c>
      <c r="F48" s="1108"/>
      <c r="G48" s="1108"/>
      <c r="H48" s="1108"/>
      <c r="I48" s="1108"/>
      <c r="J48" s="1108"/>
      <c r="K48" s="1108"/>
      <c r="L48" s="1108"/>
      <c r="M48" s="120"/>
    </row>
    <row r="49" spans="1:24" ht="12.75">
      <c r="A49" s="1"/>
      <c r="B49" s="4"/>
      <c r="C49" s="1"/>
      <c r="E49" s="1108"/>
      <c r="F49" s="1108"/>
      <c r="G49" s="1108"/>
      <c r="H49" s="1108"/>
      <c r="I49" s="1108"/>
      <c r="J49" s="1108"/>
      <c r="K49" s="1108"/>
      <c r="L49" s="1108"/>
      <c r="M49" s="120"/>
    </row>
    <row r="50" spans="1:24" ht="12.75">
      <c r="A50" s="1"/>
      <c r="B50" s="4"/>
      <c r="C50" s="1"/>
      <c r="E50" s="1108"/>
      <c r="F50" s="1108"/>
      <c r="G50" s="1108"/>
      <c r="H50" s="1108"/>
      <c r="I50" s="1108"/>
      <c r="J50" s="1108"/>
      <c r="K50" s="1108"/>
      <c r="L50" s="1108"/>
      <c r="M50" s="120"/>
    </row>
    <row r="51" spans="1:24" ht="12.75">
      <c r="A51" s="1"/>
      <c r="B51" s="64"/>
      <c r="C51" s="1"/>
      <c r="E51" s="1108"/>
      <c r="F51" s="1108"/>
      <c r="G51" s="1108"/>
      <c r="H51" s="1108"/>
      <c r="I51" s="1108"/>
      <c r="J51" s="1108"/>
      <c r="K51" s="1108"/>
      <c r="L51" s="1108"/>
      <c r="M51" s="120"/>
    </row>
    <row r="52" spans="1:24" ht="12.75">
      <c r="A52" s="1"/>
      <c r="B52" s="4"/>
      <c r="C52" s="1"/>
      <c r="E52" s="1108"/>
      <c r="F52" s="1108"/>
      <c r="G52" s="1108"/>
      <c r="H52" s="1108"/>
      <c r="I52" s="1108"/>
      <c r="J52" s="1108"/>
      <c r="K52" s="1108"/>
      <c r="L52" s="1108"/>
      <c r="M52" s="120"/>
    </row>
    <row r="53" spans="1:24">
      <c r="A53" s="1"/>
      <c r="B53" s="20"/>
      <c r="C53" s="1"/>
      <c r="E53" s="1108"/>
      <c r="F53" s="1108"/>
      <c r="G53" s="1108"/>
      <c r="H53" s="1108"/>
      <c r="I53" s="1108"/>
      <c r="J53" s="1108"/>
      <c r="K53" s="1108"/>
      <c r="L53" s="1108"/>
      <c r="M53" s="120"/>
    </row>
    <row r="54" spans="1:24" ht="15.75">
      <c r="A54" s="1"/>
      <c r="B54" s="22"/>
      <c r="C54" s="1"/>
      <c r="E54" s="1108"/>
      <c r="F54" s="1108"/>
      <c r="G54" s="1108"/>
      <c r="H54" s="1108"/>
      <c r="I54" s="1108"/>
      <c r="J54" s="1108"/>
      <c r="K54" s="1108"/>
      <c r="L54" s="1108"/>
      <c r="M54" s="120"/>
    </row>
    <row r="55" spans="1:24" ht="12.75">
      <c r="A55" s="1"/>
      <c r="B55" s="4"/>
      <c r="C55" s="1"/>
      <c r="E55" s="1108"/>
      <c r="F55" s="1108"/>
      <c r="G55" s="1108"/>
      <c r="H55" s="1108"/>
      <c r="I55" s="1108"/>
      <c r="J55" s="1108"/>
      <c r="K55" s="1108"/>
      <c r="L55" s="1108"/>
      <c r="M55" s="120"/>
    </row>
    <row r="56" spans="1:24" ht="12.75">
      <c r="A56" s="1"/>
      <c r="B56" s="4"/>
      <c r="C56" s="1"/>
      <c r="E56" s="1108"/>
      <c r="F56" s="1108"/>
      <c r="G56" s="1108"/>
      <c r="H56" s="1108"/>
      <c r="I56" s="1108"/>
      <c r="J56" s="1108"/>
      <c r="K56" s="1108"/>
      <c r="L56" s="1108"/>
      <c r="M56" s="120"/>
    </row>
    <row r="57" spans="1:24" ht="12.75">
      <c r="A57" s="1"/>
      <c r="B57" s="4"/>
      <c r="C57" s="1"/>
      <c r="E57" s="1108"/>
      <c r="F57" s="1108"/>
      <c r="G57" s="1108"/>
      <c r="H57" s="1108"/>
      <c r="I57" s="1108"/>
      <c r="J57" s="1108"/>
      <c r="K57" s="1108"/>
      <c r="L57" s="1108"/>
      <c r="M57" s="120"/>
    </row>
    <row r="58" spans="1:24" ht="12.75">
      <c r="A58" s="1"/>
      <c r="B58" s="4"/>
      <c r="C58" s="1"/>
      <c r="E58" s="1108"/>
      <c r="F58" s="1108"/>
      <c r="G58" s="1108"/>
      <c r="H58" s="1108"/>
      <c r="I58" s="1108"/>
      <c r="J58" s="1108"/>
      <c r="K58" s="1108"/>
      <c r="L58" s="1108"/>
      <c r="M58" s="120"/>
    </row>
    <row r="59" spans="1:24" ht="12.75">
      <c r="A59" s="1"/>
      <c r="B59" s="4"/>
      <c r="C59" s="1"/>
      <c r="E59" s="1108"/>
      <c r="F59" s="1108"/>
      <c r="G59" s="1108"/>
      <c r="H59" s="1108"/>
      <c r="I59" s="1108"/>
      <c r="J59" s="1108"/>
      <c r="K59" s="1108"/>
      <c r="L59" s="1108"/>
      <c r="M59" s="120"/>
    </row>
    <row r="60" spans="1:24" ht="12.75">
      <c r="A60" s="1"/>
      <c r="B60" s="4"/>
      <c r="C60" s="1"/>
      <c r="E60" s="1108"/>
      <c r="F60" s="1108"/>
      <c r="G60" s="1108"/>
      <c r="H60" s="1108"/>
      <c r="I60" s="1108"/>
      <c r="J60" s="1108"/>
      <c r="K60" s="1108"/>
      <c r="L60" s="1108"/>
      <c r="M60" s="120"/>
    </row>
    <row r="61" spans="1:24" ht="12.75">
      <c r="A61" s="1"/>
      <c r="B61" s="4"/>
      <c r="C61" s="1"/>
      <c r="E61" s="1108"/>
      <c r="F61" s="1108"/>
      <c r="G61" s="1108"/>
      <c r="H61" s="1108"/>
      <c r="I61" s="1108"/>
      <c r="J61" s="1108"/>
      <c r="K61" s="1108"/>
      <c r="L61" s="1108"/>
      <c r="M61" s="120"/>
    </row>
    <row r="62" spans="1:24" ht="12.75">
      <c r="A62" s="1"/>
      <c r="B62" s="4"/>
      <c r="C62" s="1"/>
      <c r="E62" s="1108"/>
      <c r="F62" s="1108"/>
      <c r="G62" s="1108"/>
      <c r="H62" s="1108"/>
      <c r="I62" s="1108"/>
      <c r="J62" s="1108"/>
      <c r="K62" s="1108"/>
      <c r="L62" s="1108"/>
      <c r="M62" s="120"/>
    </row>
    <row r="63" spans="1:24" ht="93" customHeight="1">
      <c r="A63" s="1"/>
      <c r="B63" s="20"/>
      <c r="C63" s="1"/>
      <c r="E63" s="1108"/>
      <c r="F63" s="1108"/>
      <c r="G63" s="1108"/>
      <c r="H63" s="1108"/>
      <c r="I63" s="1108"/>
      <c r="J63" s="1108"/>
      <c r="K63" s="1108"/>
      <c r="L63" s="1108"/>
      <c r="M63" s="120"/>
    </row>
    <row r="64" spans="1:24" ht="15.75">
      <c r="A64" s="1"/>
      <c r="B64" s="22"/>
      <c r="C64" s="1"/>
      <c r="E64" s="1108"/>
      <c r="F64" s="1108"/>
      <c r="G64" s="1108"/>
      <c r="H64" s="1108"/>
      <c r="I64" s="1108"/>
      <c r="J64" s="1108"/>
      <c r="K64" s="1108"/>
      <c r="L64" s="1108"/>
      <c r="M64" s="115"/>
      <c r="N64" s="115"/>
      <c r="O64" s="115"/>
      <c r="P64" s="115"/>
      <c r="Q64" s="115"/>
      <c r="R64" s="115"/>
      <c r="S64" s="115"/>
      <c r="T64" s="115"/>
      <c r="U64" s="115"/>
      <c r="V64" s="238"/>
      <c r="W64" s="238"/>
      <c r="X64" s="238"/>
    </row>
    <row r="65" spans="1:24" ht="15.75">
      <c r="A65" s="1"/>
      <c r="B65" s="22"/>
      <c r="C65" s="1"/>
      <c r="M65" s="115"/>
      <c r="N65" s="115"/>
      <c r="O65" s="115"/>
      <c r="P65" s="115"/>
      <c r="Q65" s="115"/>
      <c r="R65" s="115"/>
      <c r="S65" s="115"/>
      <c r="T65" s="115"/>
      <c r="U65" s="115"/>
      <c r="V65" s="238"/>
      <c r="W65" s="238"/>
      <c r="X65" s="238"/>
    </row>
    <row r="66" spans="1:24" ht="14.25">
      <c r="A66" s="1"/>
      <c r="B66" s="4"/>
      <c r="C66" s="1"/>
      <c r="E66" s="1140" t="s">
        <v>645</v>
      </c>
      <c r="F66" s="1108"/>
      <c r="G66" s="1108"/>
      <c r="H66" s="1108"/>
      <c r="I66" s="1108"/>
      <c r="J66" s="1108"/>
      <c r="K66" s="1108"/>
      <c r="L66" s="1108"/>
      <c r="M66" s="115"/>
      <c r="N66" s="115"/>
      <c r="O66" s="115"/>
      <c r="P66" s="115"/>
      <c r="Q66" s="115"/>
      <c r="R66" s="115"/>
      <c r="S66" s="115"/>
      <c r="T66" s="115"/>
      <c r="U66" s="115"/>
      <c r="V66" s="238"/>
      <c r="W66" s="238"/>
      <c r="X66" s="238"/>
    </row>
    <row r="67" spans="1:24" ht="12.75">
      <c r="A67" s="1"/>
      <c r="B67" s="18"/>
      <c r="C67" s="1"/>
      <c r="E67" s="172"/>
      <c r="F67" s="172"/>
      <c r="G67" s="172"/>
      <c r="H67" s="172"/>
      <c r="I67" s="172"/>
      <c r="J67" s="172"/>
      <c r="K67" s="172"/>
      <c r="L67" s="172"/>
      <c r="M67" s="172"/>
      <c r="N67" s="172"/>
      <c r="O67" s="172"/>
      <c r="P67" s="172"/>
      <c r="Q67" s="172"/>
      <c r="R67" s="172"/>
      <c r="S67" s="172"/>
      <c r="T67" s="172"/>
      <c r="U67" s="172"/>
      <c r="V67" s="172"/>
      <c r="W67" s="172"/>
      <c r="X67" s="172"/>
    </row>
    <row r="68" spans="1:24" ht="12.75">
      <c r="A68" s="1"/>
      <c r="B68" s="4"/>
      <c r="C68" s="1"/>
      <c r="E68" s="1282" t="s">
        <v>646</v>
      </c>
      <c r="F68" s="1108"/>
      <c r="G68" s="1108"/>
      <c r="H68" s="1108"/>
      <c r="I68" s="1108"/>
      <c r="J68" s="1108"/>
      <c r="K68" s="1108"/>
      <c r="L68" s="1108"/>
      <c r="M68" s="172"/>
      <c r="N68" s="172"/>
      <c r="O68" s="172"/>
      <c r="P68" s="172"/>
      <c r="Q68" s="172"/>
      <c r="R68" s="172"/>
      <c r="S68" s="172"/>
      <c r="T68" s="172"/>
      <c r="U68" s="172"/>
      <c r="V68" s="172"/>
      <c r="W68" s="172"/>
      <c r="X68" s="172"/>
    </row>
    <row r="69" spans="1:24" ht="15.75">
      <c r="A69" s="1"/>
      <c r="B69" s="19"/>
      <c r="C69" s="1"/>
      <c r="E69" s="1108"/>
      <c r="F69" s="1108"/>
      <c r="G69" s="1108"/>
      <c r="H69" s="1108"/>
      <c r="I69" s="1108"/>
      <c r="J69" s="1108"/>
      <c r="K69" s="1108"/>
      <c r="L69" s="1108"/>
      <c r="M69" s="172"/>
      <c r="N69" s="172"/>
      <c r="O69" s="172"/>
      <c r="P69" s="172"/>
      <c r="Q69" s="172"/>
      <c r="R69" s="172"/>
      <c r="S69" s="172"/>
      <c r="T69" s="172"/>
      <c r="U69" s="172"/>
      <c r="V69" s="172"/>
      <c r="W69" s="172"/>
      <c r="X69" s="172"/>
    </row>
    <row r="70" spans="1:24" ht="12.75">
      <c r="A70" s="1"/>
      <c r="B70" s="4"/>
      <c r="C70" s="1"/>
      <c r="E70" s="1108"/>
      <c r="F70" s="1108"/>
      <c r="G70" s="1108"/>
      <c r="H70" s="1108"/>
      <c r="I70" s="1108"/>
      <c r="J70" s="1108"/>
      <c r="K70" s="1108"/>
      <c r="L70" s="1108"/>
      <c r="M70" s="172"/>
      <c r="N70" s="172"/>
      <c r="O70" s="172"/>
      <c r="P70" s="172"/>
      <c r="Q70" s="172"/>
      <c r="R70" s="172"/>
      <c r="S70" s="172"/>
      <c r="T70" s="172"/>
      <c r="U70" s="172"/>
      <c r="V70" s="172"/>
      <c r="W70" s="172"/>
      <c r="X70" s="172"/>
    </row>
    <row r="71" spans="1:24">
      <c r="A71" s="1"/>
      <c r="B71" s="20"/>
      <c r="C71" s="1"/>
      <c r="E71" s="1108"/>
      <c r="F71" s="1108"/>
      <c r="G71" s="1108"/>
      <c r="H71" s="1108"/>
      <c r="I71" s="1108"/>
      <c r="J71" s="1108"/>
      <c r="K71" s="1108"/>
      <c r="L71" s="1108"/>
      <c r="M71" s="172"/>
      <c r="N71" s="172"/>
      <c r="O71" s="172"/>
      <c r="P71" s="172"/>
      <c r="Q71" s="172"/>
      <c r="R71" s="172"/>
      <c r="S71" s="172"/>
      <c r="T71" s="172"/>
      <c r="U71" s="172"/>
      <c r="V71" s="172"/>
      <c r="W71" s="172"/>
      <c r="X71" s="172"/>
    </row>
    <row r="72" spans="1:24" ht="15.75">
      <c r="A72" s="1"/>
      <c r="B72" s="22"/>
      <c r="C72" s="1"/>
      <c r="E72" s="1108"/>
      <c r="F72" s="1108"/>
      <c r="G72" s="1108"/>
      <c r="H72" s="1108"/>
      <c r="I72" s="1108"/>
      <c r="J72" s="1108"/>
      <c r="K72" s="1108"/>
      <c r="L72" s="1108"/>
      <c r="M72" s="172"/>
      <c r="N72" s="172"/>
      <c r="O72" s="172"/>
      <c r="P72" s="172"/>
      <c r="Q72" s="172"/>
      <c r="R72" s="172"/>
      <c r="S72" s="172"/>
      <c r="T72" s="172"/>
      <c r="U72" s="172"/>
      <c r="V72" s="172"/>
      <c r="W72" s="172"/>
      <c r="X72" s="172"/>
    </row>
    <row r="73" spans="1:24" ht="12.75">
      <c r="A73" s="1"/>
      <c r="B73" s="4"/>
      <c r="C73" s="1"/>
      <c r="E73" s="1108"/>
      <c r="F73" s="1108"/>
      <c r="G73" s="1108"/>
      <c r="H73" s="1108"/>
      <c r="I73" s="1108"/>
      <c r="J73" s="1108"/>
      <c r="K73" s="1108"/>
      <c r="L73" s="1108"/>
      <c r="M73" s="172"/>
      <c r="N73" s="172"/>
      <c r="O73" s="172"/>
      <c r="P73" s="172"/>
      <c r="Q73" s="172"/>
      <c r="R73" s="172"/>
      <c r="S73" s="172"/>
      <c r="T73" s="172"/>
      <c r="U73" s="172"/>
      <c r="V73" s="172"/>
      <c r="W73" s="172"/>
      <c r="X73" s="172"/>
    </row>
    <row r="74" spans="1:24">
      <c r="A74" s="1"/>
      <c r="B74" s="20"/>
      <c r="C74" s="1"/>
      <c r="E74" s="1108"/>
      <c r="F74" s="1108"/>
      <c r="G74" s="1108"/>
      <c r="H74" s="1108"/>
      <c r="I74" s="1108"/>
      <c r="J74" s="1108"/>
      <c r="K74" s="1108"/>
      <c r="L74" s="1108"/>
      <c r="M74" s="172"/>
      <c r="N74" s="172"/>
      <c r="O74" s="172"/>
      <c r="P74" s="172"/>
      <c r="Q74" s="172"/>
      <c r="R74" s="172"/>
      <c r="S74" s="172"/>
      <c r="T74" s="172"/>
      <c r="U74" s="172"/>
      <c r="V74" s="172"/>
      <c r="W74" s="172"/>
      <c r="X74" s="172"/>
    </row>
    <row r="75" spans="1:24" ht="15.75">
      <c r="A75" s="1"/>
      <c r="B75" s="22"/>
      <c r="C75" s="1"/>
      <c r="E75" s="1108"/>
      <c r="F75" s="1108"/>
      <c r="G75" s="1108"/>
      <c r="H75" s="1108"/>
      <c r="I75" s="1108"/>
      <c r="J75" s="1108"/>
      <c r="K75" s="1108"/>
      <c r="L75" s="1108"/>
      <c r="M75" s="172"/>
      <c r="N75" s="172"/>
      <c r="O75" s="172"/>
      <c r="P75" s="172"/>
      <c r="Q75" s="172"/>
      <c r="R75" s="172"/>
      <c r="S75" s="172"/>
      <c r="T75" s="172"/>
      <c r="U75" s="172"/>
      <c r="V75" s="172"/>
      <c r="W75" s="172"/>
      <c r="X75" s="172"/>
    </row>
    <row r="76" spans="1:24" ht="12.75">
      <c r="A76" s="1"/>
      <c r="B76" s="4"/>
      <c r="C76" s="1"/>
      <c r="E76" s="1108"/>
      <c r="F76" s="1108"/>
      <c r="G76" s="1108"/>
      <c r="H76" s="1108"/>
      <c r="I76" s="1108"/>
      <c r="J76" s="1108"/>
      <c r="K76" s="1108"/>
      <c r="L76" s="1108"/>
      <c r="M76" s="172"/>
      <c r="N76" s="172"/>
      <c r="O76" s="172"/>
      <c r="P76" s="172"/>
      <c r="Q76" s="172"/>
      <c r="R76" s="172"/>
      <c r="S76" s="172"/>
      <c r="T76" s="172"/>
      <c r="U76" s="172"/>
      <c r="V76" s="172"/>
      <c r="W76" s="172"/>
      <c r="X76" s="172"/>
    </row>
    <row r="77" spans="1:24" ht="12.75">
      <c r="A77" s="1"/>
      <c r="B77" s="4"/>
      <c r="C77" s="1"/>
      <c r="E77" s="1108"/>
      <c r="F77" s="1108"/>
      <c r="G77" s="1108"/>
      <c r="H77" s="1108"/>
      <c r="I77" s="1108"/>
      <c r="J77" s="1108"/>
      <c r="K77" s="1108"/>
      <c r="L77" s="1108"/>
      <c r="M77" s="172"/>
      <c r="N77" s="172"/>
      <c r="O77" s="172"/>
      <c r="P77" s="172"/>
      <c r="Q77" s="172"/>
      <c r="R77" s="172"/>
      <c r="S77" s="172"/>
      <c r="T77" s="172"/>
      <c r="U77" s="172"/>
      <c r="V77" s="172"/>
      <c r="W77" s="172"/>
      <c r="X77" s="172"/>
    </row>
    <row r="78" spans="1:24" ht="12.75">
      <c r="A78" s="1"/>
      <c r="B78" s="4"/>
      <c r="C78" s="1"/>
      <c r="E78" s="1108"/>
      <c r="F78" s="1108"/>
      <c r="G78" s="1108"/>
      <c r="H78" s="1108"/>
      <c r="I78" s="1108"/>
      <c r="J78" s="1108"/>
      <c r="K78" s="1108"/>
      <c r="L78" s="1108"/>
      <c r="M78" s="172"/>
      <c r="N78" s="172"/>
      <c r="O78" s="172"/>
      <c r="P78" s="172"/>
      <c r="Q78" s="172"/>
      <c r="R78" s="172"/>
      <c r="S78" s="172"/>
      <c r="T78" s="172"/>
      <c r="U78" s="172"/>
      <c r="V78" s="172"/>
      <c r="W78" s="172"/>
      <c r="X78" s="172"/>
    </row>
    <row r="79" spans="1:24" ht="12.75">
      <c r="A79" s="1"/>
      <c r="B79" s="4"/>
      <c r="C79" s="1"/>
      <c r="E79" s="1108"/>
      <c r="F79" s="1108"/>
      <c r="G79" s="1108"/>
      <c r="H79" s="1108"/>
      <c r="I79" s="1108"/>
      <c r="J79" s="1108"/>
      <c r="K79" s="1108"/>
      <c r="L79" s="1108"/>
      <c r="M79" s="172"/>
      <c r="N79" s="172"/>
      <c r="O79" s="172"/>
      <c r="P79" s="172"/>
      <c r="Q79" s="172"/>
      <c r="R79" s="172"/>
      <c r="S79" s="172"/>
      <c r="T79" s="172"/>
      <c r="U79" s="172"/>
      <c r="V79" s="172"/>
      <c r="W79" s="172"/>
      <c r="X79" s="172"/>
    </row>
    <row r="80" spans="1:24" ht="12.75">
      <c r="A80" s="1"/>
      <c r="B80" s="4"/>
      <c r="C80" s="1"/>
      <c r="E80" s="1108"/>
      <c r="F80" s="1108"/>
      <c r="G80" s="1108"/>
      <c r="H80" s="1108"/>
      <c r="I80" s="1108"/>
      <c r="J80" s="1108"/>
      <c r="K80" s="1108"/>
      <c r="L80" s="1108"/>
      <c r="M80" s="172"/>
      <c r="N80" s="172"/>
      <c r="O80" s="172"/>
      <c r="P80" s="172"/>
      <c r="Q80" s="172"/>
      <c r="R80" s="172"/>
      <c r="S80" s="172"/>
      <c r="T80" s="172"/>
      <c r="U80" s="172"/>
      <c r="V80" s="172"/>
      <c r="W80" s="172"/>
      <c r="X80" s="172"/>
    </row>
    <row r="81" spans="1:25">
      <c r="A81" s="1"/>
      <c r="B81" s="20"/>
      <c r="C81" s="1"/>
      <c r="E81" s="1108"/>
      <c r="F81" s="1108"/>
      <c r="G81" s="1108"/>
      <c r="H81" s="1108"/>
      <c r="I81" s="1108"/>
      <c r="J81" s="1108"/>
      <c r="K81" s="1108"/>
      <c r="L81" s="1108"/>
      <c r="M81" s="172"/>
      <c r="N81" s="172"/>
      <c r="O81" s="172"/>
      <c r="P81" s="172"/>
      <c r="Q81" s="172"/>
      <c r="R81" s="172"/>
      <c r="S81" s="172"/>
      <c r="T81" s="172"/>
      <c r="U81" s="172"/>
      <c r="V81" s="172"/>
      <c r="W81" s="172"/>
      <c r="X81" s="172"/>
    </row>
    <row r="82" spans="1:25" ht="51" customHeight="1">
      <c r="A82" s="1"/>
      <c r="B82" s="4"/>
      <c r="C82" s="1"/>
      <c r="E82" s="1108"/>
      <c r="F82" s="1108"/>
      <c r="G82" s="1108"/>
      <c r="H82" s="1108"/>
      <c r="I82" s="1108"/>
      <c r="J82" s="1108"/>
      <c r="K82" s="1108"/>
      <c r="L82" s="1108"/>
      <c r="M82" s="172"/>
      <c r="N82" s="172"/>
      <c r="O82" s="172"/>
      <c r="P82" s="172"/>
      <c r="Q82" s="172"/>
      <c r="R82" s="172"/>
      <c r="S82" s="172"/>
      <c r="T82" s="172"/>
      <c r="U82" s="172"/>
      <c r="V82" s="172"/>
      <c r="W82" s="172"/>
      <c r="X82" s="172"/>
    </row>
    <row r="83" spans="1:25" ht="12.75">
      <c r="A83" s="1"/>
      <c r="B83" s="4"/>
      <c r="C83" s="1"/>
      <c r="E83" s="1108"/>
      <c r="F83" s="1108"/>
      <c r="G83" s="1108"/>
      <c r="H83" s="1108"/>
      <c r="I83" s="1108"/>
      <c r="J83" s="1108"/>
      <c r="K83" s="1108"/>
      <c r="L83" s="1108"/>
      <c r="M83" s="172"/>
      <c r="N83" s="172"/>
      <c r="O83" s="172"/>
      <c r="P83" s="172"/>
      <c r="Q83" s="172"/>
      <c r="R83" s="172"/>
      <c r="S83" s="172"/>
      <c r="T83" s="172"/>
      <c r="U83" s="172"/>
      <c r="V83" s="172"/>
      <c r="W83" s="172"/>
      <c r="X83" s="172"/>
    </row>
    <row r="84" spans="1:25" ht="12.75">
      <c r="A84" s="1"/>
      <c r="B84" s="4"/>
      <c r="C84" s="1"/>
      <c r="E84" s="1108"/>
      <c r="F84" s="1108"/>
      <c r="G84" s="1108"/>
      <c r="H84" s="1108"/>
      <c r="I84" s="1108"/>
      <c r="J84" s="1108"/>
      <c r="K84" s="1108"/>
      <c r="L84" s="1108"/>
      <c r="M84" s="172"/>
      <c r="N84" s="172"/>
      <c r="O84" s="172"/>
      <c r="P84" s="172"/>
      <c r="Q84" s="172"/>
      <c r="R84" s="172"/>
      <c r="S84" s="172"/>
      <c r="T84" s="172"/>
      <c r="U84" s="172"/>
      <c r="V84" s="172"/>
      <c r="W84" s="172"/>
      <c r="X84" s="172"/>
    </row>
    <row r="85" spans="1:25" ht="12.75">
      <c r="A85" s="1"/>
      <c r="B85" s="4"/>
      <c r="C85" s="1"/>
      <c r="E85" s="172"/>
      <c r="F85" s="172"/>
      <c r="G85" s="172"/>
      <c r="H85" s="172"/>
      <c r="I85" s="172"/>
      <c r="J85" s="172"/>
      <c r="K85" s="172"/>
      <c r="L85" s="172"/>
      <c r="M85" s="172"/>
      <c r="N85" s="172"/>
      <c r="O85" s="172"/>
      <c r="P85" s="172"/>
      <c r="Q85" s="172"/>
      <c r="R85" s="172"/>
      <c r="S85" s="172"/>
      <c r="T85" s="172"/>
      <c r="U85" s="172"/>
      <c r="V85" s="172"/>
      <c r="W85" s="172"/>
      <c r="X85" s="172"/>
    </row>
    <row r="86" spans="1:25" ht="12.75">
      <c r="A86" s="147"/>
      <c r="B86" s="4"/>
      <c r="C86" s="147"/>
      <c r="D86" s="29"/>
      <c r="E86" s="1186" t="s">
        <v>647</v>
      </c>
      <c r="F86" s="1176">
        <v>2023</v>
      </c>
      <c r="G86" s="1108"/>
      <c r="H86" s="1108"/>
      <c r="I86" s="1108"/>
      <c r="J86" s="1108"/>
      <c r="K86" s="1108"/>
      <c r="L86" s="1176" t="s">
        <v>648</v>
      </c>
      <c r="M86" s="1108"/>
      <c r="N86" s="1108"/>
      <c r="O86" s="1108"/>
      <c r="P86" s="1108"/>
      <c r="Q86" s="1108"/>
      <c r="R86" s="1176" t="s">
        <v>649</v>
      </c>
      <c r="S86" s="1108"/>
      <c r="T86" s="1108"/>
      <c r="U86" s="1108"/>
      <c r="V86" s="1108"/>
      <c r="W86" s="1108"/>
      <c r="X86" s="1108"/>
      <c r="Y86" s="29"/>
    </row>
    <row r="87" spans="1:25" ht="12.75">
      <c r="A87" s="147"/>
      <c r="B87" s="4"/>
      <c r="C87" s="147"/>
      <c r="D87" s="29"/>
      <c r="E87" s="1108"/>
      <c r="F87" s="1176" t="s">
        <v>650</v>
      </c>
      <c r="G87" s="1176" t="s">
        <v>651</v>
      </c>
      <c r="H87" s="1176" t="s">
        <v>652</v>
      </c>
      <c r="I87" s="1176" t="s">
        <v>653</v>
      </c>
      <c r="J87" s="1176" t="s">
        <v>654</v>
      </c>
      <c r="K87" s="1176" t="s">
        <v>614</v>
      </c>
      <c r="L87" s="1176" t="s">
        <v>650</v>
      </c>
      <c r="M87" s="1176" t="s">
        <v>651</v>
      </c>
      <c r="N87" s="1176" t="s">
        <v>655</v>
      </c>
      <c r="O87" s="1176" t="s">
        <v>653</v>
      </c>
      <c r="P87" s="1176" t="s">
        <v>654</v>
      </c>
      <c r="Q87" s="1176" t="s">
        <v>614</v>
      </c>
      <c r="R87" s="1176" t="s">
        <v>650</v>
      </c>
      <c r="S87" s="1176" t="s">
        <v>651</v>
      </c>
      <c r="T87" s="1176" t="s">
        <v>652</v>
      </c>
      <c r="U87" s="1176" t="s">
        <v>656</v>
      </c>
      <c r="V87" s="1176" t="s">
        <v>657</v>
      </c>
      <c r="W87" s="1176" t="s">
        <v>654</v>
      </c>
      <c r="X87" s="1176" t="s">
        <v>614</v>
      </c>
      <c r="Y87" s="29"/>
    </row>
    <row r="88" spans="1:25" ht="12.75">
      <c r="A88" s="147"/>
      <c r="B88" s="64"/>
      <c r="C88" s="147"/>
      <c r="D88" s="29"/>
      <c r="E88" s="1108"/>
      <c r="F88" s="1108"/>
      <c r="G88" s="1108"/>
      <c r="H88" s="1108"/>
      <c r="I88" s="1108"/>
      <c r="J88" s="1108"/>
      <c r="K88" s="1108"/>
      <c r="L88" s="1108"/>
      <c r="M88" s="1108"/>
      <c r="N88" s="1108"/>
      <c r="O88" s="1108"/>
      <c r="P88" s="1108"/>
      <c r="Q88" s="1108"/>
      <c r="R88" s="1108"/>
      <c r="S88" s="1108"/>
      <c r="T88" s="1108"/>
      <c r="U88" s="1108"/>
      <c r="V88" s="1108"/>
      <c r="W88" s="1108"/>
      <c r="X88" s="1108"/>
      <c r="Y88" s="29"/>
    </row>
    <row r="89" spans="1:25" ht="12.75">
      <c r="A89" s="147"/>
      <c r="B89" s="4"/>
      <c r="C89" s="147"/>
      <c r="D89" s="29"/>
      <c r="E89" s="1108"/>
      <c r="F89" s="1108"/>
      <c r="G89" s="1108"/>
      <c r="H89" s="1108"/>
      <c r="I89" s="1108"/>
      <c r="J89" s="1108"/>
      <c r="K89" s="1108"/>
      <c r="L89" s="1108"/>
      <c r="M89" s="1108"/>
      <c r="N89" s="1108"/>
      <c r="O89" s="1108"/>
      <c r="P89" s="1108"/>
      <c r="Q89" s="1108"/>
      <c r="R89" s="1108"/>
      <c r="S89" s="1108"/>
      <c r="T89" s="1108"/>
      <c r="U89" s="1108"/>
      <c r="V89" s="1108"/>
      <c r="W89" s="1108"/>
      <c r="X89" s="1108"/>
      <c r="Y89" s="29"/>
    </row>
    <row r="90" spans="1:25">
      <c r="A90" s="147"/>
      <c r="B90" s="20"/>
      <c r="C90" s="147"/>
      <c r="D90" s="29"/>
      <c r="E90" s="1108"/>
      <c r="F90" s="1108"/>
      <c r="G90" s="1108"/>
      <c r="H90" s="1108"/>
      <c r="I90" s="1108"/>
      <c r="J90" s="1108"/>
      <c r="K90" s="1108"/>
      <c r="L90" s="1108"/>
      <c r="M90" s="1108"/>
      <c r="N90" s="1108"/>
      <c r="O90" s="1108"/>
      <c r="P90" s="1108"/>
      <c r="Q90" s="1108"/>
      <c r="R90" s="1108"/>
      <c r="S90" s="1108"/>
      <c r="T90" s="1108"/>
      <c r="U90" s="1108"/>
      <c r="V90" s="1108"/>
      <c r="W90" s="1108"/>
      <c r="X90" s="1108"/>
      <c r="Y90" s="29"/>
    </row>
    <row r="91" spans="1:25" ht="15.75">
      <c r="A91" s="1"/>
      <c r="B91" s="22"/>
      <c r="C91" s="1"/>
      <c r="E91" s="1152" t="s">
        <v>658</v>
      </c>
      <c r="F91" s="1249">
        <v>0</v>
      </c>
      <c r="G91" s="1249">
        <v>0</v>
      </c>
      <c r="H91" s="1249">
        <v>0</v>
      </c>
      <c r="I91" s="1249">
        <v>0</v>
      </c>
      <c r="J91" s="1249">
        <v>0</v>
      </c>
      <c r="K91" s="1349">
        <f>SUM($F$90:$J$93)</f>
        <v>0</v>
      </c>
      <c r="L91" s="1249">
        <v>0</v>
      </c>
      <c r="M91" s="1249">
        <v>0</v>
      </c>
      <c r="N91" s="1249">
        <v>1</v>
      </c>
      <c r="O91" s="1249">
        <v>0</v>
      </c>
      <c r="P91" s="1249">
        <v>1</v>
      </c>
      <c r="Q91" s="1349">
        <f>SUM($L$90:$P$93)</f>
        <v>2</v>
      </c>
      <c r="R91" s="1302">
        <v>2</v>
      </c>
      <c r="S91" s="1249">
        <v>0</v>
      </c>
      <c r="T91" s="1249">
        <v>0</v>
      </c>
      <c r="U91" s="1249">
        <v>0</v>
      </c>
      <c r="V91" s="1249">
        <v>2</v>
      </c>
      <c r="W91" s="1249">
        <v>0</v>
      </c>
      <c r="X91" s="1334">
        <f>SUM($R$90:$W$93)</f>
        <v>4</v>
      </c>
    </row>
    <row r="92" spans="1:25" ht="12.75">
      <c r="A92" s="1"/>
      <c r="B92" s="4"/>
      <c r="C92" s="1"/>
      <c r="E92" s="1145"/>
      <c r="F92" s="1108"/>
      <c r="G92" s="1108"/>
      <c r="H92" s="1108"/>
      <c r="I92" s="1108"/>
      <c r="J92" s="1108"/>
      <c r="K92" s="1187"/>
      <c r="L92" s="1108"/>
      <c r="M92" s="1108"/>
      <c r="N92" s="1108"/>
      <c r="O92" s="1108"/>
      <c r="P92" s="1108"/>
      <c r="Q92" s="1187"/>
      <c r="R92" s="1145"/>
      <c r="S92" s="1108"/>
      <c r="T92" s="1108"/>
      <c r="U92" s="1108"/>
      <c r="V92" s="1108"/>
      <c r="W92" s="1108"/>
      <c r="X92" s="1253"/>
    </row>
    <row r="93" spans="1:25" ht="12.75">
      <c r="A93" s="1"/>
      <c r="B93" s="4"/>
      <c r="C93" s="1"/>
      <c r="E93" s="1145"/>
      <c r="F93" s="1108"/>
      <c r="G93" s="1108"/>
      <c r="H93" s="1108"/>
      <c r="I93" s="1108"/>
      <c r="J93" s="1108"/>
      <c r="K93" s="1187"/>
      <c r="L93" s="1108"/>
      <c r="M93" s="1108"/>
      <c r="N93" s="1108"/>
      <c r="O93" s="1108"/>
      <c r="P93" s="1108"/>
      <c r="Q93" s="1187"/>
      <c r="R93" s="1145"/>
      <c r="S93" s="1108"/>
      <c r="T93" s="1108"/>
      <c r="U93" s="1108"/>
      <c r="V93" s="1108"/>
      <c r="W93" s="1108"/>
      <c r="X93" s="1253"/>
    </row>
    <row r="94" spans="1:25" ht="12.75">
      <c r="A94" s="1"/>
      <c r="B94" s="4"/>
      <c r="C94" s="1"/>
      <c r="E94" s="1123"/>
      <c r="F94" s="1124"/>
      <c r="G94" s="1124"/>
      <c r="H94" s="1124"/>
      <c r="I94" s="1124"/>
      <c r="J94" s="1124"/>
      <c r="K94" s="1193"/>
      <c r="L94" s="1124"/>
      <c r="M94" s="1124"/>
      <c r="N94" s="1124"/>
      <c r="O94" s="1124"/>
      <c r="P94" s="1124"/>
      <c r="Q94" s="1193"/>
      <c r="R94" s="1123"/>
      <c r="S94" s="1124"/>
      <c r="T94" s="1124"/>
      <c r="U94" s="1124"/>
      <c r="V94" s="1124"/>
      <c r="W94" s="1124"/>
      <c r="X94" s="1125"/>
    </row>
    <row r="95" spans="1:25" ht="12.75">
      <c r="A95" s="1"/>
      <c r="B95" s="4"/>
      <c r="C95" s="1"/>
      <c r="E95" s="1345" t="s">
        <v>659</v>
      </c>
      <c r="F95" s="1335">
        <v>0</v>
      </c>
      <c r="G95" s="1335">
        <v>0</v>
      </c>
      <c r="H95" s="1335">
        <v>0</v>
      </c>
      <c r="I95" s="1335">
        <v>0</v>
      </c>
      <c r="J95" s="1335">
        <v>0</v>
      </c>
      <c r="K95" s="1220">
        <f>SUM($F$94:$J$96)</f>
        <v>0</v>
      </c>
      <c r="L95" s="1357">
        <v>0</v>
      </c>
      <c r="M95" s="1335">
        <v>0</v>
      </c>
      <c r="N95" s="1336">
        <v>131000</v>
      </c>
      <c r="O95" s="1335">
        <v>0</v>
      </c>
      <c r="P95" s="1336">
        <v>18600</v>
      </c>
      <c r="Q95" s="1337">
        <f>SUM($L$94:$P$98)</f>
        <v>149600</v>
      </c>
      <c r="R95" s="1354">
        <v>1387669.86</v>
      </c>
      <c r="S95" s="1335">
        <v>0</v>
      </c>
      <c r="T95" s="1335">
        <v>0</v>
      </c>
      <c r="U95" s="1335">
        <v>0</v>
      </c>
      <c r="V95" s="1336">
        <v>1502354.74</v>
      </c>
      <c r="W95" s="1335">
        <v>0</v>
      </c>
      <c r="X95" s="1337">
        <f>SUM($R$94:$W$98)</f>
        <v>2890024.6</v>
      </c>
    </row>
    <row r="96" spans="1:25" ht="12.75">
      <c r="A96" s="1"/>
      <c r="B96" s="4"/>
      <c r="C96" s="1"/>
      <c r="E96" s="1108"/>
      <c r="F96" s="1108"/>
      <c r="G96" s="1108"/>
      <c r="H96" s="1108"/>
      <c r="I96" s="1108"/>
      <c r="J96" s="1108"/>
      <c r="K96" s="1108"/>
      <c r="L96" s="1355"/>
      <c r="M96" s="1108"/>
      <c r="N96" s="1108"/>
      <c r="O96" s="1108"/>
      <c r="P96" s="1108"/>
      <c r="Q96" s="1108"/>
      <c r="R96" s="1355"/>
      <c r="S96" s="1108"/>
      <c r="T96" s="1108"/>
      <c r="U96" s="1108"/>
      <c r="V96" s="1108"/>
      <c r="W96" s="1108"/>
      <c r="X96" s="1108"/>
    </row>
    <row r="97" spans="1:24" ht="12.75">
      <c r="A97" s="1"/>
      <c r="B97" s="4"/>
      <c r="C97" s="1"/>
      <c r="E97" s="1108"/>
      <c r="F97" s="1108"/>
      <c r="G97" s="1108"/>
      <c r="H97" s="1108"/>
      <c r="I97" s="1108"/>
      <c r="J97" s="1108"/>
      <c r="K97" s="1108"/>
      <c r="L97" s="1355"/>
      <c r="M97" s="1108"/>
      <c r="N97" s="1108"/>
      <c r="O97" s="1108"/>
      <c r="P97" s="1108"/>
      <c r="Q97" s="1108"/>
      <c r="R97" s="1355"/>
      <c r="S97" s="1108"/>
      <c r="T97" s="1108"/>
      <c r="U97" s="1108"/>
      <c r="V97" s="1108"/>
      <c r="W97" s="1108"/>
      <c r="X97" s="1108"/>
    </row>
    <row r="98" spans="1:24">
      <c r="A98" s="1"/>
      <c r="B98" s="20"/>
      <c r="C98" s="1"/>
      <c r="E98" s="1108"/>
      <c r="F98" s="1108"/>
      <c r="G98" s="1108"/>
      <c r="H98" s="1108"/>
      <c r="I98" s="1108"/>
      <c r="J98" s="1108"/>
      <c r="K98" s="1108"/>
      <c r="L98" s="1355"/>
      <c r="M98" s="1108"/>
      <c r="N98" s="1108"/>
      <c r="O98" s="1108"/>
      <c r="P98" s="1108"/>
      <c r="Q98" s="1108"/>
      <c r="R98" s="1355"/>
      <c r="S98" s="1108"/>
      <c r="T98" s="1108"/>
      <c r="U98" s="1108"/>
      <c r="V98" s="1108"/>
      <c r="W98" s="1108"/>
      <c r="X98" s="1108"/>
    </row>
    <row r="99" spans="1:24" ht="15.75">
      <c r="A99" s="1"/>
      <c r="B99" s="22"/>
      <c r="C99" s="1"/>
      <c r="E99" s="1124"/>
      <c r="F99" s="1124"/>
      <c r="G99" s="1124"/>
      <c r="H99" s="1124"/>
      <c r="I99" s="1124"/>
      <c r="J99" s="1124"/>
      <c r="K99" s="1124"/>
      <c r="L99" s="1356"/>
      <c r="M99" s="1124"/>
      <c r="N99" s="1124"/>
      <c r="O99" s="1124"/>
      <c r="P99" s="1124"/>
      <c r="Q99" s="1124"/>
      <c r="R99" s="1356"/>
      <c r="S99" s="1124"/>
      <c r="T99" s="1124"/>
      <c r="U99" s="1124"/>
      <c r="V99" s="1124"/>
      <c r="W99" s="1124"/>
      <c r="X99" s="1124"/>
    </row>
    <row r="100" spans="1:24" ht="12.75">
      <c r="A100" s="1"/>
      <c r="B100" s="4"/>
      <c r="C100" s="1"/>
      <c r="E100" s="1346" t="s">
        <v>660</v>
      </c>
      <c r="F100" s="1332">
        <v>469804.99</v>
      </c>
      <c r="G100" s="1344">
        <v>17051000000</v>
      </c>
      <c r="H100" s="1332">
        <v>121186.33</v>
      </c>
      <c r="I100" s="1338">
        <v>0</v>
      </c>
      <c r="J100" s="1332">
        <v>101049.49</v>
      </c>
      <c r="K100" s="1340">
        <f>SUM($F$99:$J$102)</f>
        <v>17051692040.809999</v>
      </c>
      <c r="L100" s="1343">
        <v>9048461.1600000001</v>
      </c>
      <c r="M100" s="1344">
        <v>11300000000</v>
      </c>
      <c r="N100" s="1332">
        <v>314237.03999999998</v>
      </c>
      <c r="O100" s="1338">
        <v>0</v>
      </c>
      <c r="P100" s="1332">
        <v>88426.06</v>
      </c>
      <c r="Q100" s="1340">
        <f>SUM($L$99:$P$102)</f>
        <v>11309451124.26</v>
      </c>
      <c r="R100" s="1332">
        <v>8086709.2300000004</v>
      </c>
      <c r="S100" s="1339">
        <v>18538766904.59</v>
      </c>
      <c r="T100" s="1332">
        <v>241956.23</v>
      </c>
      <c r="U100" s="1338">
        <v>0</v>
      </c>
      <c r="V100" s="1338">
        <v>0</v>
      </c>
      <c r="W100" s="1332">
        <v>105215.1</v>
      </c>
      <c r="X100" s="1333">
        <f>SUM($R$99:$W$102)</f>
        <v>18547200785.149998</v>
      </c>
    </row>
    <row r="101" spans="1:24" ht="12.75">
      <c r="A101" s="1"/>
      <c r="B101" s="18"/>
      <c r="C101" s="244"/>
      <c r="E101" s="1252"/>
      <c r="F101" s="1252"/>
      <c r="G101" s="1252"/>
      <c r="H101" s="1252"/>
      <c r="I101" s="1252"/>
      <c r="J101" s="1252"/>
      <c r="K101" s="1341"/>
      <c r="L101" s="1253"/>
      <c r="M101" s="1252"/>
      <c r="N101" s="1252"/>
      <c r="O101" s="1252"/>
      <c r="P101" s="1252"/>
      <c r="Q101" s="1341"/>
      <c r="R101" s="1252"/>
      <c r="S101" s="1252"/>
      <c r="T101" s="1252"/>
      <c r="U101" s="1252"/>
      <c r="V101" s="1252"/>
      <c r="W101" s="1252"/>
      <c r="X101" s="1252"/>
    </row>
    <row r="102" spans="1:24" ht="12.75">
      <c r="A102" s="1"/>
      <c r="B102" s="4"/>
      <c r="C102" s="1"/>
      <c r="E102" s="1252"/>
      <c r="F102" s="1252"/>
      <c r="G102" s="1252"/>
      <c r="H102" s="1252"/>
      <c r="I102" s="1252"/>
      <c r="J102" s="1252"/>
      <c r="K102" s="1341"/>
      <c r="L102" s="1253"/>
      <c r="M102" s="1252"/>
      <c r="N102" s="1252"/>
      <c r="O102" s="1252"/>
      <c r="P102" s="1252"/>
      <c r="Q102" s="1341"/>
      <c r="R102" s="1252"/>
      <c r="S102" s="1252"/>
      <c r="T102" s="1252"/>
      <c r="U102" s="1252"/>
      <c r="V102" s="1252"/>
      <c r="W102" s="1252"/>
      <c r="X102" s="1252"/>
    </row>
    <row r="103" spans="1:24" ht="15.75">
      <c r="A103" s="1"/>
      <c r="B103" s="19"/>
      <c r="C103" s="1"/>
      <c r="E103" s="1127"/>
      <c r="F103" s="1127"/>
      <c r="G103" s="1127"/>
      <c r="H103" s="1127"/>
      <c r="I103" s="1127"/>
      <c r="J103" s="1127"/>
      <c r="K103" s="1342"/>
      <c r="L103" s="1125"/>
      <c r="M103" s="1127"/>
      <c r="N103" s="1127"/>
      <c r="O103" s="1127"/>
      <c r="P103" s="1127"/>
      <c r="Q103" s="1342"/>
      <c r="R103" s="1127"/>
      <c r="S103" s="1127"/>
      <c r="T103" s="1127"/>
      <c r="U103" s="1127"/>
      <c r="V103" s="1127"/>
      <c r="W103" s="1127"/>
      <c r="X103" s="1127"/>
    </row>
    <row r="104" spans="1:24" ht="12.75">
      <c r="A104" s="1"/>
      <c r="B104" s="4"/>
      <c r="C104" s="1"/>
      <c r="E104" s="245"/>
    </row>
    <row r="105" spans="1:24">
      <c r="A105" s="1"/>
      <c r="B105" s="20"/>
      <c r="C105" s="1"/>
      <c r="E105" s="1143" t="s">
        <v>1599</v>
      </c>
      <c r="F105" s="1144"/>
      <c r="G105" s="1144"/>
      <c r="H105" s="1144"/>
      <c r="I105" s="1144"/>
      <c r="J105" s="1144"/>
      <c r="K105" s="1144"/>
      <c r="L105" s="1144"/>
      <c r="M105" s="1144"/>
      <c r="N105" s="1144"/>
      <c r="O105" s="1144"/>
      <c r="P105" s="1144"/>
    </row>
    <row r="106" spans="1:24" ht="15.75">
      <c r="A106" s="1"/>
      <c r="B106" s="22"/>
      <c r="C106" s="1"/>
      <c r="E106" s="1145"/>
      <c r="F106" s="1108"/>
      <c r="G106" s="1108"/>
      <c r="H106" s="1108"/>
      <c r="I106" s="1108"/>
      <c r="J106" s="1108"/>
      <c r="K106" s="1108"/>
      <c r="L106" s="1108"/>
      <c r="M106" s="1108"/>
      <c r="N106" s="1108"/>
      <c r="O106" s="1108"/>
      <c r="P106" s="1108"/>
    </row>
    <row r="107" spans="1:24" ht="12.75">
      <c r="A107" s="1"/>
      <c r="B107" s="4"/>
      <c r="C107" s="1"/>
      <c r="E107" s="1145"/>
      <c r="F107" s="1108"/>
      <c r="G107" s="1108"/>
      <c r="H107" s="1108"/>
      <c r="I107" s="1108"/>
      <c r="J107" s="1108"/>
      <c r="K107" s="1108"/>
      <c r="L107" s="1108"/>
      <c r="M107" s="1108"/>
      <c r="N107" s="1108"/>
      <c r="O107" s="1108"/>
      <c r="P107" s="1108"/>
    </row>
    <row r="108" spans="1:24">
      <c r="A108" s="1"/>
      <c r="B108" s="20"/>
      <c r="C108" s="1"/>
      <c r="E108" s="1145"/>
      <c r="F108" s="1108"/>
      <c r="G108" s="1108"/>
      <c r="H108" s="1108"/>
      <c r="I108" s="1108"/>
      <c r="J108" s="1108"/>
      <c r="K108" s="1108"/>
      <c r="L108" s="1108"/>
      <c r="M108" s="1108"/>
      <c r="N108" s="1108"/>
      <c r="O108" s="1108"/>
      <c r="P108" s="1108"/>
    </row>
    <row r="109" spans="1:24" ht="12.75">
      <c r="A109" s="1"/>
      <c r="B109" s="4"/>
      <c r="C109" s="1"/>
      <c r="E109" s="1145"/>
      <c r="F109" s="1108"/>
      <c r="G109" s="1108"/>
      <c r="H109" s="1108"/>
      <c r="I109" s="1108"/>
      <c r="J109" s="1108"/>
      <c r="K109" s="1108"/>
      <c r="L109" s="1108"/>
      <c r="M109" s="1108"/>
      <c r="N109" s="1108"/>
      <c r="O109" s="1108"/>
      <c r="P109" s="1108"/>
    </row>
    <row r="110" spans="1:24" ht="19.149999999999999" customHeight="1">
      <c r="A110" s="1"/>
      <c r="B110" s="4"/>
      <c r="C110" s="1"/>
      <c r="E110" s="1145"/>
      <c r="F110" s="1108"/>
      <c r="G110" s="1108"/>
      <c r="H110" s="1108"/>
      <c r="I110" s="1108"/>
      <c r="J110" s="1108"/>
      <c r="K110" s="1108"/>
      <c r="L110" s="1108"/>
      <c r="M110" s="1108"/>
      <c r="N110" s="1108"/>
      <c r="O110" s="1108"/>
      <c r="P110" s="1108"/>
    </row>
    <row r="111" spans="1:24" ht="12.75">
      <c r="A111" s="1"/>
      <c r="B111" s="4"/>
      <c r="C111" s="1"/>
      <c r="E111" s="1257"/>
      <c r="F111" s="1108"/>
      <c r="G111" s="1108"/>
      <c r="H111" s="1108"/>
      <c r="I111" s="1108"/>
      <c r="J111" s="1108"/>
      <c r="K111" s="1108"/>
      <c r="L111" s="133"/>
    </row>
    <row r="112" spans="1:24" ht="12.75">
      <c r="A112" s="1"/>
      <c r="B112" s="4"/>
      <c r="C112" s="1"/>
      <c r="E112" s="1257"/>
      <c r="F112" s="1108"/>
      <c r="G112" s="1108"/>
      <c r="H112" s="1108"/>
      <c r="I112" s="1108"/>
      <c r="J112" s="1108"/>
      <c r="K112" s="1108"/>
      <c r="L112" s="1108"/>
    </row>
    <row r="113" spans="1:12">
      <c r="A113" s="1"/>
      <c r="B113" s="20"/>
      <c r="C113" s="1"/>
      <c r="E113" s="115" t="s">
        <v>661</v>
      </c>
      <c r="F113" s="115"/>
      <c r="G113" s="115"/>
      <c r="H113" s="115"/>
      <c r="I113" s="115"/>
      <c r="J113" s="115"/>
      <c r="K113" s="115"/>
      <c r="L113" s="115"/>
    </row>
    <row r="114" spans="1:12" ht="15.75">
      <c r="A114" s="1"/>
      <c r="B114" s="22"/>
      <c r="C114" s="1"/>
      <c r="E114" s="1257"/>
      <c r="F114" s="1108"/>
      <c r="G114" s="1108"/>
      <c r="H114" s="1108"/>
      <c r="I114" s="1108"/>
      <c r="J114" s="1108"/>
      <c r="K114" s="1108"/>
      <c r="L114" s="1108"/>
    </row>
    <row r="115" spans="1:12" ht="15" customHeight="1">
      <c r="A115" s="1"/>
      <c r="B115" s="4"/>
      <c r="C115" s="1"/>
      <c r="E115" s="1282" t="s">
        <v>662</v>
      </c>
      <c r="F115" s="1108"/>
      <c r="G115" s="1108"/>
      <c r="H115" s="1108"/>
      <c r="I115" s="1108"/>
      <c r="J115" s="1108"/>
      <c r="K115" s="1108"/>
      <c r="L115" s="1108"/>
    </row>
    <row r="116" spans="1:12" ht="12.75">
      <c r="A116" s="1"/>
      <c r="B116" s="4"/>
      <c r="C116" s="1"/>
      <c r="E116" s="1108"/>
      <c r="F116" s="1108"/>
      <c r="G116" s="1108"/>
      <c r="H116" s="1108"/>
      <c r="I116" s="1108"/>
      <c r="J116" s="1108"/>
      <c r="K116" s="1108"/>
      <c r="L116" s="1108"/>
    </row>
    <row r="117" spans="1:12" ht="12.75">
      <c r="A117" s="1"/>
      <c r="B117" s="4"/>
      <c r="C117" s="1"/>
      <c r="E117" s="1108"/>
      <c r="F117" s="1108"/>
      <c r="G117" s="1108"/>
      <c r="H117" s="1108"/>
      <c r="I117" s="1108"/>
      <c r="J117" s="1108"/>
      <c r="K117" s="1108"/>
      <c r="L117" s="1108"/>
    </row>
    <row r="118" spans="1:12" ht="12.75">
      <c r="A118" s="1"/>
      <c r="B118" s="4"/>
      <c r="C118" s="1"/>
      <c r="E118" s="1108"/>
      <c r="F118" s="1108"/>
      <c r="G118" s="1108"/>
      <c r="H118" s="1108"/>
      <c r="I118" s="1108"/>
      <c r="J118" s="1108"/>
      <c r="K118" s="1108"/>
      <c r="L118" s="1108"/>
    </row>
    <row r="119" spans="1:12" ht="12.75">
      <c r="A119" s="1"/>
      <c r="B119" s="64"/>
      <c r="C119" s="1"/>
      <c r="E119" s="1108"/>
      <c r="F119" s="1108"/>
      <c r="G119" s="1108"/>
      <c r="H119" s="1108"/>
      <c r="I119" s="1108"/>
      <c r="J119" s="1108"/>
      <c r="K119" s="1108"/>
      <c r="L119" s="1108"/>
    </row>
    <row r="120" spans="1:12" ht="12.75">
      <c r="A120" s="1"/>
      <c r="B120" s="4"/>
      <c r="C120" s="1"/>
      <c r="E120" s="1108"/>
      <c r="F120" s="1108"/>
      <c r="G120" s="1108"/>
      <c r="H120" s="1108"/>
      <c r="I120" s="1108"/>
      <c r="J120" s="1108"/>
      <c r="K120" s="1108"/>
      <c r="L120" s="1108"/>
    </row>
    <row r="121" spans="1:12">
      <c r="A121" s="1"/>
      <c r="B121" s="20"/>
      <c r="C121" s="1"/>
      <c r="E121" s="1108"/>
      <c r="F121" s="1108"/>
      <c r="G121" s="1108"/>
      <c r="H121" s="1108"/>
      <c r="I121" s="1108"/>
      <c r="J121" s="1108"/>
      <c r="K121" s="1108"/>
      <c r="L121" s="1108"/>
    </row>
    <row r="122" spans="1:12" ht="29.65" customHeight="1">
      <c r="A122" s="1"/>
      <c r="B122" s="20"/>
      <c r="C122" s="1"/>
      <c r="E122" s="1108"/>
      <c r="F122" s="1108"/>
      <c r="G122" s="1108"/>
      <c r="H122" s="1108"/>
      <c r="I122" s="1108"/>
      <c r="J122" s="1108"/>
      <c r="K122" s="1108"/>
      <c r="L122" s="1108"/>
    </row>
    <row r="123" spans="1:12" ht="15.75">
      <c r="A123" s="1"/>
      <c r="B123" s="22"/>
      <c r="C123" s="1"/>
      <c r="E123" s="1108"/>
      <c r="F123" s="1108"/>
      <c r="G123" s="1108"/>
      <c r="H123" s="1108"/>
      <c r="I123" s="1108"/>
      <c r="J123" s="1108"/>
      <c r="K123" s="1108"/>
      <c r="L123" s="1108"/>
    </row>
    <row r="124" spans="1:12" ht="15.75">
      <c r="A124" s="1"/>
      <c r="B124" s="22"/>
      <c r="C124" s="1"/>
    </row>
    <row r="125" spans="1:12" ht="12.75">
      <c r="A125" s="1"/>
      <c r="B125" s="4"/>
      <c r="C125" s="244"/>
      <c r="E125" s="1375" t="s">
        <v>663</v>
      </c>
      <c r="F125" s="1124"/>
      <c r="G125" s="246"/>
      <c r="H125" s="246"/>
      <c r="I125" s="1376">
        <v>2025</v>
      </c>
      <c r="J125" s="1124"/>
      <c r="K125" s="133"/>
      <c r="L125" s="133"/>
    </row>
    <row r="126" spans="1:12" ht="12.75">
      <c r="A126" s="1"/>
      <c r="B126" s="4"/>
      <c r="C126" s="1"/>
      <c r="E126" s="1379" t="s">
        <v>664</v>
      </c>
      <c r="F126" s="1124"/>
      <c r="G126" s="1124"/>
      <c r="H126" s="1125"/>
      <c r="I126" s="1380" t="s">
        <v>665</v>
      </c>
      <c r="J126" s="1125"/>
      <c r="K126" s="133"/>
      <c r="L126" s="133"/>
    </row>
    <row r="127" spans="1:12" ht="12.75">
      <c r="A127" s="1"/>
      <c r="B127" s="4"/>
      <c r="C127" s="1"/>
      <c r="E127" s="1381" t="s">
        <v>666</v>
      </c>
      <c r="F127" s="1124"/>
      <c r="G127" s="1124"/>
      <c r="H127" s="1124"/>
      <c r="I127" s="1382" t="s">
        <v>667</v>
      </c>
      <c r="J127" s="1125"/>
      <c r="K127" s="133"/>
      <c r="L127" s="133"/>
    </row>
    <row r="128" spans="1:12" ht="12.75">
      <c r="A128" s="1"/>
      <c r="B128" s="4"/>
      <c r="C128" s="1"/>
      <c r="E128" s="1379" t="s">
        <v>668</v>
      </c>
      <c r="F128" s="1124"/>
      <c r="G128" s="1124"/>
      <c r="H128" s="1125"/>
      <c r="I128" s="1383" t="s">
        <v>669</v>
      </c>
      <c r="J128" s="1304"/>
      <c r="K128" s="133"/>
      <c r="L128" s="133"/>
    </row>
    <row r="129" spans="1:25">
      <c r="A129" s="1"/>
      <c r="B129" s="20"/>
      <c r="C129" s="1"/>
      <c r="E129" s="1377" t="s">
        <v>670</v>
      </c>
      <c r="F129" s="1124"/>
      <c r="G129" s="1124"/>
      <c r="H129" s="1124"/>
      <c r="I129" s="1382" t="s">
        <v>667</v>
      </c>
      <c r="J129" s="1125"/>
      <c r="K129" s="116"/>
      <c r="L129" s="116"/>
    </row>
    <row r="130" spans="1:25" ht="15.75">
      <c r="A130" s="1"/>
      <c r="B130" s="22"/>
      <c r="C130" s="1"/>
      <c r="F130" s="247"/>
      <c r="G130" s="247"/>
      <c r="H130" s="247"/>
      <c r="I130" s="248"/>
      <c r="J130" s="249"/>
      <c r="K130" s="249"/>
      <c r="L130" s="249"/>
      <c r="M130" s="250"/>
      <c r="N130" s="250"/>
      <c r="O130" s="250"/>
      <c r="P130" s="250"/>
      <c r="Q130" s="250"/>
      <c r="R130" s="250"/>
      <c r="S130" s="250"/>
      <c r="T130" s="250"/>
      <c r="U130" s="250"/>
      <c r="V130" s="250"/>
      <c r="W130" s="250"/>
      <c r="X130" s="250"/>
      <c r="Y130" s="250"/>
    </row>
    <row r="131" spans="1:25" ht="14.25">
      <c r="A131" s="1"/>
      <c r="B131" s="4"/>
      <c r="C131" s="1"/>
      <c r="E131" s="1378" t="s">
        <v>671</v>
      </c>
      <c r="F131" s="1108"/>
      <c r="G131" s="1108"/>
      <c r="H131" s="1108"/>
      <c r="I131" s="1108"/>
      <c r="J131" s="1108"/>
      <c r="K131" s="1108"/>
      <c r="L131" s="1108"/>
      <c r="M131" s="250"/>
      <c r="N131" s="250"/>
      <c r="O131" s="250"/>
      <c r="P131" s="250"/>
      <c r="Q131" s="250"/>
      <c r="R131" s="250"/>
      <c r="S131" s="250"/>
      <c r="T131" s="250"/>
      <c r="U131" s="250"/>
      <c r="V131" s="250"/>
      <c r="W131" s="250"/>
      <c r="X131" s="250"/>
      <c r="Y131" s="250"/>
    </row>
    <row r="132" spans="1:25" ht="14.25">
      <c r="A132" s="1"/>
      <c r="B132" s="18"/>
      <c r="C132" s="1"/>
      <c r="E132" s="251"/>
      <c r="F132" s="252"/>
      <c r="G132" s="252"/>
      <c r="H132" s="252"/>
      <c r="I132" s="252"/>
      <c r="J132" s="252"/>
      <c r="K132" s="250"/>
      <c r="L132" s="250"/>
      <c r="M132" s="250"/>
      <c r="N132" s="250"/>
      <c r="O132" s="250"/>
      <c r="P132" s="250"/>
      <c r="Q132" s="250"/>
      <c r="R132" s="250"/>
      <c r="S132" s="250"/>
      <c r="T132" s="250"/>
      <c r="U132" s="250"/>
      <c r="V132" s="250"/>
      <c r="W132" s="250"/>
      <c r="X132" s="250"/>
      <c r="Y132" s="250"/>
    </row>
    <row r="133" spans="1:25" ht="14.25">
      <c r="A133" s="1"/>
      <c r="B133" s="18"/>
      <c r="C133" s="1"/>
      <c r="E133" s="251"/>
      <c r="F133" s="252"/>
      <c r="G133" s="252"/>
      <c r="H133" s="252"/>
      <c r="I133" s="252"/>
      <c r="J133" s="252"/>
      <c r="K133" s="250"/>
      <c r="L133" s="250"/>
      <c r="M133" s="250"/>
      <c r="N133" s="250"/>
      <c r="O133" s="250"/>
      <c r="P133" s="250"/>
      <c r="Q133" s="250"/>
      <c r="R133" s="250"/>
      <c r="S133" s="250"/>
      <c r="T133" s="250"/>
      <c r="U133" s="250"/>
      <c r="V133" s="250"/>
      <c r="W133" s="250"/>
      <c r="X133" s="250"/>
      <c r="Y133" s="250"/>
    </row>
    <row r="134" spans="1:25" ht="14.25">
      <c r="A134" s="1"/>
      <c r="B134" s="18"/>
      <c r="C134" s="1"/>
      <c r="E134" s="251"/>
      <c r="F134" s="252"/>
      <c r="G134" s="252"/>
      <c r="H134" s="252"/>
      <c r="I134" s="252"/>
      <c r="J134" s="252"/>
      <c r="K134" s="250"/>
      <c r="L134" s="250"/>
      <c r="M134" s="250"/>
      <c r="N134" s="250"/>
      <c r="O134" s="250"/>
      <c r="P134" s="250"/>
      <c r="Q134" s="250"/>
      <c r="R134" s="250"/>
      <c r="S134" s="250"/>
      <c r="T134" s="250"/>
      <c r="U134" s="250"/>
      <c r="V134" s="250"/>
      <c r="W134" s="250"/>
      <c r="X134" s="250"/>
      <c r="Y134" s="250"/>
    </row>
    <row r="135" spans="1:25" ht="14.25">
      <c r="A135" s="1"/>
      <c r="B135" s="18"/>
      <c r="C135" s="1"/>
      <c r="E135" s="251"/>
      <c r="F135" s="252"/>
      <c r="G135" s="252"/>
      <c r="H135" s="252"/>
      <c r="I135" s="252"/>
      <c r="J135" s="252"/>
      <c r="K135" s="250"/>
      <c r="L135" s="250"/>
      <c r="M135" s="250"/>
      <c r="N135" s="250"/>
      <c r="O135" s="250"/>
      <c r="P135" s="250"/>
      <c r="Q135" s="250"/>
      <c r="R135" s="250"/>
      <c r="S135" s="250"/>
      <c r="T135" s="250"/>
      <c r="U135" s="250"/>
      <c r="V135" s="250"/>
      <c r="W135" s="250"/>
      <c r="X135" s="250"/>
      <c r="Y135" s="250"/>
    </row>
    <row r="136" spans="1:25" ht="14.25">
      <c r="A136" s="1"/>
      <c r="B136" s="4"/>
      <c r="C136" s="1"/>
      <c r="E136" s="115" t="s">
        <v>672</v>
      </c>
      <c r="F136" s="115"/>
      <c r="G136" s="115"/>
      <c r="H136" s="115"/>
      <c r="I136" s="115"/>
      <c r="J136" s="115"/>
      <c r="K136" s="115"/>
      <c r="L136" s="115"/>
      <c r="M136" s="250"/>
      <c r="N136" s="250"/>
      <c r="O136" s="250"/>
      <c r="P136" s="250"/>
      <c r="Q136" s="250"/>
      <c r="R136" s="250"/>
      <c r="S136" s="250"/>
      <c r="T136" s="250"/>
      <c r="U136" s="250"/>
      <c r="V136" s="250"/>
      <c r="W136" s="250"/>
      <c r="X136" s="250"/>
      <c r="Y136" s="250"/>
    </row>
    <row r="137" spans="1:25" ht="15.75">
      <c r="A137" s="1"/>
      <c r="B137" s="19"/>
      <c r="C137" s="1"/>
      <c r="E137" s="29"/>
      <c r="F137" s="29"/>
      <c r="G137" s="29"/>
      <c r="H137" s="29"/>
      <c r="I137" s="29"/>
      <c r="J137" s="29"/>
      <c r="K137" s="29"/>
      <c r="L137" s="29"/>
      <c r="M137" s="253"/>
      <c r="N137" s="250"/>
      <c r="O137" s="250"/>
      <c r="P137" s="250"/>
      <c r="Q137" s="250"/>
      <c r="R137" s="250"/>
      <c r="S137" s="250"/>
      <c r="T137" s="250"/>
      <c r="U137" s="250"/>
      <c r="V137" s="250"/>
      <c r="W137" s="250"/>
      <c r="X137" s="250"/>
      <c r="Y137" s="250"/>
    </row>
    <row r="138" spans="1:25" ht="14.25">
      <c r="A138" s="1"/>
      <c r="B138" s="4"/>
      <c r="C138" s="1"/>
      <c r="E138" s="254" t="s">
        <v>673</v>
      </c>
      <c r="F138" s="254"/>
      <c r="G138" s="254"/>
      <c r="H138" s="254"/>
      <c r="I138" s="254"/>
      <c r="J138" s="254"/>
      <c r="K138" s="254"/>
      <c r="L138" s="254"/>
      <c r="M138" s="255"/>
      <c r="N138" s="250"/>
      <c r="O138" s="250"/>
      <c r="P138" s="250"/>
      <c r="Q138" s="250"/>
      <c r="R138" s="250"/>
      <c r="S138" s="250"/>
      <c r="T138" s="250"/>
      <c r="U138" s="250"/>
      <c r="V138" s="250"/>
      <c r="W138" s="250"/>
      <c r="X138" s="250"/>
      <c r="Y138" s="250"/>
    </row>
    <row r="139" spans="1:25" ht="14.25">
      <c r="A139" s="1"/>
      <c r="B139" s="4"/>
      <c r="C139" s="1"/>
      <c r="E139" s="1369" t="s">
        <v>674</v>
      </c>
      <c r="F139" s="256" t="s">
        <v>675</v>
      </c>
      <c r="G139" s="256"/>
      <c r="H139" s="256"/>
      <c r="I139" s="256"/>
      <c r="J139" s="256"/>
      <c r="K139" s="256"/>
      <c r="L139" s="256"/>
      <c r="M139" s="256"/>
      <c r="U139" s="250"/>
      <c r="V139" s="250"/>
      <c r="W139" s="250"/>
      <c r="X139" s="250"/>
      <c r="Y139" s="250"/>
    </row>
    <row r="140" spans="1:25">
      <c r="A140" s="1"/>
      <c r="B140" s="20"/>
      <c r="C140" s="1"/>
      <c r="E140" s="1108"/>
      <c r="F140" s="152" t="s">
        <v>676</v>
      </c>
      <c r="G140" s="152"/>
      <c r="H140" s="152"/>
      <c r="I140" s="152"/>
      <c r="J140" s="152"/>
      <c r="K140" s="152"/>
      <c r="L140" s="152"/>
      <c r="M140" s="152"/>
      <c r="U140" s="250"/>
      <c r="V140" s="250"/>
      <c r="W140" s="250"/>
      <c r="X140" s="250"/>
      <c r="Y140" s="250"/>
    </row>
    <row r="141" spans="1:25" ht="15.75">
      <c r="A141" s="1"/>
      <c r="B141" s="22"/>
      <c r="C141" s="1"/>
      <c r="E141" s="1108"/>
      <c r="F141" s="152" t="s">
        <v>677</v>
      </c>
      <c r="G141" s="152"/>
      <c r="H141" s="152"/>
      <c r="I141" s="152"/>
      <c r="J141" s="152"/>
      <c r="K141" s="152"/>
      <c r="L141" s="152"/>
      <c r="M141" s="152"/>
      <c r="U141" s="250"/>
      <c r="V141" s="250"/>
      <c r="W141" s="250"/>
      <c r="X141" s="250"/>
      <c r="Y141" s="250"/>
    </row>
    <row r="142" spans="1:25" ht="14.25">
      <c r="A142" s="1"/>
      <c r="B142" s="4"/>
      <c r="C142" s="1"/>
      <c r="E142" s="1108"/>
      <c r="F142" s="152" t="s">
        <v>678</v>
      </c>
      <c r="G142" s="152"/>
      <c r="H142" s="152"/>
      <c r="I142" s="152"/>
      <c r="J142" s="152"/>
      <c r="K142" s="152"/>
      <c r="L142" s="152"/>
      <c r="M142" s="152"/>
      <c r="U142" s="250"/>
      <c r="V142" s="250"/>
      <c r="W142" s="250"/>
      <c r="X142" s="250"/>
      <c r="Y142" s="250"/>
    </row>
    <row r="143" spans="1:25" ht="14.25">
      <c r="A143" s="1"/>
      <c r="B143" s="4"/>
      <c r="C143" s="1"/>
      <c r="E143" s="1108"/>
      <c r="F143" s="152" t="s">
        <v>679</v>
      </c>
      <c r="G143" s="152"/>
      <c r="H143" s="152"/>
      <c r="I143" s="152"/>
      <c r="J143" s="152"/>
      <c r="K143" s="152"/>
      <c r="L143" s="152"/>
      <c r="M143" s="152"/>
      <c r="U143" s="250"/>
      <c r="V143" s="250"/>
      <c r="W143" s="250"/>
      <c r="X143" s="250"/>
      <c r="Y143" s="250"/>
    </row>
    <row r="144" spans="1:25" ht="14.25">
      <c r="A144" s="1"/>
      <c r="B144" s="4"/>
      <c r="C144" s="1"/>
      <c r="E144" s="1108"/>
      <c r="F144" s="152" t="s">
        <v>680</v>
      </c>
      <c r="G144" s="152"/>
      <c r="H144" s="152"/>
      <c r="I144" s="152"/>
      <c r="J144" s="152"/>
      <c r="K144" s="152"/>
      <c r="L144" s="152"/>
      <c r="M144" s="152"/>
      <c r="U144" s="250"/>
      <c r="V144" s="250"/>
      <c r="W144" s="250"/>
      <c r="X144" s="250"/>
      <c r="Y144" s="250"/>
    </row>
    <row r="145" spans="1:25" ht="14.25">
      <c r="A145" s="1"/>
      <c r="B145" s="4"/>
      <c r="C145" s="1"/>
      <c r="E145" s="1108"/>
      <c r="F145" s="152" t="s">
        <v>681</v>
      </c>
      <c r="G145" s="152"/>
      <c r="H145" s="152"/>
      <c r="I145" s="152"/>
      <c r="J145" s="152"/>
      <c r="K145" s="152"/>
      <c r="L145" s="152"/>
      <c r="M145" s="152"/>
      <c r="U145" s="250"/>
      <c r="V145" s="250"/>
      <c r="W145" s="250"/>
      <c r="X145" s="250"/>
      <c r="Y145" s="250"/>
    </row>
    <row r="146" spans="1:25" ht="14.25">
      <c r="A146" s="1"/>
      <c r="B146" s="4"/>
      <c r="C146" s="1"/>
      <c r="E146" s="1108"/>
      <c r="F146" s="152" t="s">
        <v>682</v>
      </c>
      <c r="G146" s="152"/>
      <c r="H146" s="152"/>
      <c r="I146" s="152"/>
      <c r="J146" s="152"/>
      <c r="K146" s="152"/>
      <c r="L146" s="152"/>
      <c r="M146" s="152"/>
      <c r="U146" s="250"/>
      <c r="V146" s="250"/>
      <c r="W146" s="250"/>
      <c r="X146" s="250"/>
      <c r="Y146" s="250"/>
    </row>
    <row r="147" spans="1:25">
      <c r="A147" s="1"/>
      <c r="B147" s="20"/>
      <c r="C147" s="1"/>
      <c r="E147" s="1108"/>
      <c r="F147" s="152" t="s">
        <v>683</v>
      </c>
      <c r="G147" s="152"/>
      <c r="H147" s="152"/>
      <c r="I147" s="152"/>
      <c r="J147" s="152"/>
      <c r="K147" s="152"/>
      <c r="L147" s="152"/>
      <c r="M147" s="152"/>
      <c r="U147" s="250"/>
      <c r="V147" s="250"/>
      <c r="W147" s="250"/>
      <c r="X147" s="250"/>
      <c r="Y147" s="250"/>
    </row>
    <row r="148" spans="1:25" ht="15.75">
      <c r="A148" s="1"/>
      <c r="B148" s="22"/>
      <c r="C148" s="1"/>
      <c r="E148" s="1108"/>
      <c r="F148" s="152" t="s">
        <v>684</v>
      </c>
      <c r="G148" s="152"/>
      <c r="H148" s="152"/>
      <c r="I148" s="152"/>
      <c r="J148" s="152"/>
      <c r="K148" s="152"/>
      <c r="L148" s="152"/>
      <c r="M148" s="152"/>
      <c r="U148" s="250"/>
      <c r="V148" s="250"/>
      <c r="W148" s="250"/>
      <c r="X148" s="250"/>
      <c r="Y148" s="250"/>
    </row>
    <row r="149" spans="1:25" ht="14.25">
      <c r="A149" s="1"/>
      <c r="B149" s="4"/>
      <c r="C149" s="1"/>
      <c r="E149" s="1108"/>
      <c r="F149" s="152" t="s">
        <v>685</v>
      </c>
      <c r="G149" s="152"/>
      <c r="H149" s="152"/>
      <c r="I149" s="152"/>
      <c r="J149" s="152"/>
      <c r="K149" s="152"/>
      <c r="L149" s="152"/>
      <c r="M149" s="152"/>
      <c r="U149" s="250"/>
      <c r="V149" s="250"/>
      <c r="W149" s="250"/>
      <c r="X149" s="250"/>
      <c r="Y149" s="250"/>
    </row>
    <row r="150" spans="1:25" ht="14.25">
      <c r="A150" s="1"/>
      <c r="B150" s="4"/>
      <c r="C150" s="1"/>
      <c r="E150" s="1108"/>
      <c r="F150" s="152" t="s">
        <v>686</v>
      </c>
      <c r="G150" s="152"/>
      <c r="H150" s="152"/>
      <c r="I150" s="152"/>
      <c r="J150" s="152"/>
      <c r="K150" s="152"/>
      <c r="L150" s="152"/>
      <c r="M150" s="152"/>
      <c r="U150" s="250"/>
      <c r="V150" s="250"/>
      <c r="W150" s="250"/>
      <c r="X150" s="250"/>
      <c r="Y150" s="250"/>
    </row>
    <row r="151" spans="1:25" ht="14.25">
      <c r="A151" s="1"/>
      <c r="B151" s="4"/>
      <c r="C151" s="1"/>
      <c r="E151" s="1108"/>
      <c r="F151" s="152" t="s">
        <v>687</v>
      </c>
      <c r="G151" s="152"/>
      <c r="H151" s="152"/>
      <c r="I151" s="152"/>
      <c r="J151" s="152"/>
      <c r="K151" s="152"/>
      <c r="L151" s="152"/>
      <c r="M151" s="152"/>
      <c r="U151" s="250"/>
      <c r="V151" s="250"/>
      <c r="W151" s="250"/>
      <c r="X151" s="250"/>
      <c r="Y151" s="250"/>
    </row>
    <row r="152" spans="1:25" ht="14.25">
      <c r="A152" s="1"/>
      <c r="B152" s="4"/>
      <c r="C152" s="1"/>
      <c r="E152" s="1124"/>
      <c r="F152" s="257" t="s">
        <v>688</v>
      </c>
      <c r="G152" s="257"/>
      <c r="H152" s="257"/>
      <c r="I152" s="257"/>
      <c r="J152" s="257"/>
      <c r="K152" s="257"/>
      <c r="L152" s="257"/>
      <c r="M152" s="257"/>
      <c r="U152" s="250"/>
      <c r="V152" s="250"/>
      <c r="W152" s="250"/>
      <c r="X152" s="250"/>
      <c r="Y152" s="250"/>
    </row>
    <row r="153" spans="1:25" ht="14.25">
      <c r="A153" s="1"/>
      <c r="B153" s="64"/>
      <c r="C153" s="1"/>
      <c r="E153" s="1284" t="s">
        <v>689</v>
      </c>
      <c r="F153" s="258" t="s">
        <v>690</v>
      </c>
      <c r="G153" s="258"/>
      <c r="H153" s="258"/>
      <c r="I153" s="258"/>
      <c r="J153" s="258"/>
      <c r="K153" s="258"/>
      <c r="L153" s="258"/>
      <c r="M153" s="258"/>
      <c r="N153" s="250"/>
      <c r="O153" s="250"/>
      <c r="P153" s="250"/>
      <c r="Q153" s="250"/>
      <c r="R153" s="250"/>
      <c r="S153" s="250"/>
      <c r="T153" s="250"/>
      <c r="U153" s="250"/>
      <c r="V153" s="250"/>
      <c r="W153" s="250"/>
      <c r="X153" s="250"/>
      <c r="Y153" s="250"/>
    </row>
    <row r="154" spans="1:25" ht="14.25">
      <c r="A154" s="1"/>
      <c r="B154" s="4"/>
      <c r="C154" s="1"/>
      <c r="E154" s="1108"/>
      <c r="F154" s="258" t="s">
        <v>691</v>
      </c>
      <c r="G154" s="258"/>
      <c r="H154" s="258"/>
      <c r="I154" s="258"/>
      <c r="J154" s="258"/>
      <c r="K154" s="258"/>
      <c r="L154" s="258"/>
      <c r="M154" s="258"/>
      <c r="U154" s="250"/>
      <c r="V154" s="250"/>
      <c r="W154" s="250"/>
      <c r="X154" s="250"/>
      <c r="Y154" s="250"/>
    </row>
    <row r="155" spans="1:25">
      <c r="A155" s="1"/>
      <c r="B155" s="20"/>
      <c r="C155" s="1"/>
      <c r="E155" s="1108"/>
      <c r="F155" s="258" t="s">
        <v>692</v>
      </c>
      <c r="G155" s="258"/>
      <c r="H155" s="258"/>
      <c r="I155" s="258"/>
      <c r="J155" s="258"/>
      <c r="K155" s="258"/>
      <c r="L155" s="258"/>
      <c r="M155" s="258"/>
      <c r="U155" s="250"/>
      <c r="V155" s="250"/>
      <c r="W155" s="250"/>
      <c r="X155" s="250"/>
      <c r="Y155" s="250"/>
    </row>
    <row r="156" spans="1:25" ht="14.25">
      <c r="A156" s="1"/>
      <c r="B156" s="4"/>
      <c r="C156" s="1"/>
      <c r="E156" s="1370" t="s">
        <v>693</v>
      </c>
      <c r="F156" s="256" t="s">
        <v>694</v>
      </c>
      <c r="G156" s="256"/>
      <c r="H156" s="256"/>
      <c r="I156" s="256"/>
      <c r="J156" s="256"/>
      <c r="K156" s="256"/>
      <c r="L156" s="256"/>
      <c r="M156" s="256"/>
      <c r="U156" s="250"/>
      <c r="V156" s="250"/>
      <c r="W156" s="250"/>
      <c r="X156" s="250"/>
      <c r="Y156" s="250"/>
    </row>
    <row r="157" spans="1:25" ht="14.25">
      <c r="A157" s="1"/>
      <c r="B157" s="4"/>
      <c r="C157" s="1"/>
      <c r="E157" s="1108"/>
      <c r="F157" s="152" t="s">
        <v>695</v>
      </c>
      <c r="G157" s="152"/>
      <c r="H157" s="152"/>
      <c r="I157" s="152"/>
      <c r="J157" s="152"/>
      <c r="K157" s="152"/>
      <c r="L157" s="152"/>
      <c r="M157" s="152"/>
      <c r="U157" s="250"/>
      <c r="V157" s="250"/>
      <c r="W157" s="250"/>
      <c r="X157" s="250"/>
      <c r="Y157" s="250"/>
    </row>
    <row r="158" spans="1:25" ht="14.25">
      <c r="A158" s="1"/>
      <c r="B158" s="4"/>
      <c r="C158" s="1"/>
      <c r="E158" s="1108"/>
      <c r="F158" s="152" t="s">
        <v>696</v>
      </c>
      <c r="G158" s="152"/>
      <c r="H158" s="152"/>
      <c r="I158" s="152"/>
      <c r="J158" s="152"/>
      <c r="K158" s="152"/>
      <c r="L158" s="152"/>
      <c r="M158" s="152"/>
      <c r="U158" s="250"/>
      <c r="V158" s="250"/>
      <c r="W158" s="250"/>
      <c r="X158" s="250"/>
      <c r="Y158" s="250"/>
    </row>
    <row r="159" spans="1:25" ht="14.25">
      <c r="A159" s="1"/>
      <c r="B159" s="4"/>
      <c r="C159" s="1"/>
      <c r="E159" s="1108"/>
      <c r="F159" s="152" t="s">
        <v>697</v>
      </c>
      <c r="G159" s="152"/>
      <c r="H159" s="152"/>
      <c r="I159" s="152"/>
      <c r="J159" s="152"/>
      <c r="K159" s="152"/>
      <c r="L159" s="152"/>
      <c r="M159" s="152"/>
      <c r="U159" s="250"/>
      <c r="V159" s="250"/>
      <c r="W159" s="250"/>
      <c r="X159" s="250"/>
      <c r="Y159" s="250"/>
    </row>
    <row r="160" spans="1:25" ht="14.25">
      <c r="A160" s="1"/>
      <c r="B160" s="4"/>
      <c r="C160" s="1"/>
      <c r="E160" s="1124"/>
      <c r="F160" s="257" t="s">
        <v>698</v>
      </c>
      <c r="G160" s="257"/>
      <c r="H160" s="257"/>
      <c r="I160" s="257"/>
      <c r="J160" s="257"/>
      <c r="K160" s="257"/>
      <c r="L160" s="257"/>
      <c r="M160" s="257"/>
      <c r="U160" s="250"/>
      <c r="V160" s="250"/>
      <c r="W160" s="250"/>
      <c r="X160" s="250"/>
      <c r="Y160" s="250"/>
    </row>
    <row r="161" spans="1:25">
      <c r="A161" s="1"/>
      <c r="B161" s="20"/>
      <c r="C161" s="1"/>
      <c r="E161" s="1284" t="s">
        <v>699</v>
      </c>
      <c r="F161" s="258" t="s">
        <v>700</v>
      </c>
      <c r="G161" s="258"/>
      <c r="H161" s="258"/>
      <c r="I161" s="258"/>
      <c r="J161" s="258"/>
      <c r="K161" s="258"/>
      <c r="L161" s="258"/>
      <c r="M161" s="258"/>
      <c r="U161" s="259"/>
      <c r="V161" s="259"/>
      <c r="W161" s="259"/>
      <c r="X161" s="259"/>
      <c r="Y161" s="259"/>
    </row>
    <row r="162" spans="1:25" ht="15.75">
      <c r="A162" s="1"/>
      <c r="B162" s="22"/>
      <c r="C162" s="1"/>
      <c r="E162" s="1108"/>
      <c r="F162" s="258" t="s">
        <v>701</v>
      </c>
      <c r="G162" s="258"/>
      <c r="H162" s="258"/>
      <c r="I162" s="258"/>
      <c r="J162" s="258"/>
      <c r="K162" s="258"/>
      <c r="L162" s="258"/>
      <c r="M162" s="258"/>
      <c r="U162" s="259"/>
      <c r="V162" s="259"/>
      <c r="W162" s="259"/>
      <c r="X162" s="259"/>
      <c r="Y162" s="259"/>
    </row>
    <row r="163" spans="1:25" ht="12.75">
      <c r="A163" s="1"/>
      <c r="B163" s="4"/>
      <c r="C163" s="1"/>
      <c r="E163" s="1108"/>
      <c r="F163" s="258" t="s">
        <v>702</v>
      </c>
      <c r="G163" s="258"/>
      <c r="H163" s="258"/>
      <c r="I163" s="258"/>
      <c r="J163" s="258"/>
      <c r="K163" s="258"/>
      <c r="L163" s="258"/>
      <c r="M163" s="258"/>
      <c r="U163" s="259"/>
      <c r="V163" s="259"/>
      <c r="W163" s="259"/>
      <c r="X163" s="259"/>
      <c r="Y163" s="259"/>
    </row>
    <row r="164" spans="1:25" ht="12.75">
      <c r="A164" s="1"/>
      <c r="B164" s="18"/>
      <c r="C164" s="1"/>
      <c r="E164" s="1108"/>
      <c r="F164" s="258" t="s">
        <v>703</v>
      </c>
      <c r="G164" s="258"/>
      <c r="H164" s="258"/>
      <c r="I164" s="258"/>
      <c r="J164" s="258"/>
      <c r="K164" s="258"/>
      <c r="L164" s="258"/>
      <c r="M164" s="258"/>
      <c r="U164" s="259"/>
      <c r="V164" s="259"/>
      <c r="W164" s="259"/>
      <c r="X164" s="259"/>
      <c r="Y164" s="259"/>
    </row>
    <row r="165" spans="1:25" ht="18" customHeight="1">
      <c r="A165" s="1"/>
      <c r="B165" s="19"/>
      <c r="C165" s="1"/>
      <c r="E165" s="1370" t="s">
        <v>704</v>
      </c>
      <c r="F165" s="256" t="s">
        <v>705</v>
      </c>
      <c r="G165" s="256"/>
      <c r="H165" s="256"/>
      <c r="I165" s="256"/>
      <c r="J165" s="256"/>
      <c r="K165" s="256"/>
      <c r="L165" s="256"/>
      <c r="M165" s="256"/>
      <c r="U165" s="259"/>
      <c r="V165" s="259"/>
      <c r="W165" s="259"/>
      <c r="X165" s="259"/>
      <c r="Y165" s="259"/>
    </row>
    <row r="166" spans="1:25" ht="12.75">
      <c r="A166" s="1"/>
      <c r="B166" s="4"/>
      <c r="C166" s="1"/>
      <c r="E166" s="1124"/>
      <c r="F166" s="257" t="s">
        <v>706</v>
      </c>
      <c r="G166" s="257"/>
      <c r="H166" s="257"/>
      <c r="I166" s="257"/>
      <c r="J166" s="257"/>
      <c r="K166" s="257"/>
      <c r="L166" s="257"/>
      <c r="M166" s="257"/>
      <c r="U166" s="259"/>
      <c r="V166" s="259"/>
      <c r="W166" s="259"/>
      <c r="X166" s="259"/>
      <c r="Y166" s="259"/>
    </row>
    <row r="167" spans="1:25" ht="15.75">
      <c r="A167" s="1"/>
      <c r="B167" s="22"/>
      <c r="C167" s="1"/>
      <c r="E167" s="1284" t="s">
        <v>707</v>
      </c>
      <c r="F167" s="258" t="s">
        <v>708</v>
      </c>
      <c r="G167" s="258"/>
      <c r="H167" s="258"/>
      <c r="I167" s="258"/>
      <c r="J167" s="258"/>
      <c r="K167" s="258"/>
      <c r="L167" s="258"/>
      <c r="M167" s="258"/>
      <c r="U167" s="250"/>
      <c r="V167" s="250"/>
      <c r="W167" s="250"/>
      <c r="X167" s="250"/>
      <c r="Y167" s="250"/>
    </row>
    <row r="168" spans="1:25" ht="14.25">
      <c r="A168" s="1"/>
      <c r="B168" s="4"/>
      <c r="C168" s="1"/>
      <c r="E168" s="1124"/>
      <c r="F168" s="260" t="s">
        <v>709</v>
      </c>
      <c r="G168" s="260"/>
      <c r="H168" s="260"/>
      <c r="I168" s="260"/>
      <c r="J168" s="260"/>
      <c r="K168" s="260"/>
      <c r="L168" s="260"/>
      <c r="M168" s="260"/>
      <c r="U168" s="250"/>
      <c r="V168" s="250"/>
      <c r="W168" s="250"/>
      <c r="X168" s="250"/>
      <c r="Y168" s="250"/>
    </row>
    <row r="169" spans="1:25">
      <c r="A169" s="1"/>
      <c r="B169" s="20"/>
      <c r="C169" s="1"/>
      <c r="E169" s="118"/>
      <c r="F169" s="118"/>
      <c r="G169" s="118"/>
      <c r="H169" s="118"/>
      <c r="I169" s="118"/>
      <c r="J169" s="118"/>
      <c r="K169" s="118"/>
      <c r="L169" s="118"/>
      <c r="M169" s="118"/>
      <c r="U169" s="250"/>
      <c r="V169" s="250"/>
      <c r="W169" s="250"/>
      <c r="X169" s="250"/>
      <c r="Y169" s="250"/>
    </row>
    <row r="170" spans="1:25" ht="14.25">
      <c r="A170" s="1"/>
      <c r="B170" s="4"/>
      <c r="C170" s="1"/>
      <c r="E170" s="261"/>
      <c r="F170" s="222"/>
      <c r="G170" s="222"/>
      <c r="H170" s="222"/>
      <c r="I170" s="262"/>
      <c r="J170" s="263"/>
      <c r="K170" s="264"/>
      <c r="L170" s="264"/>
      <c r="M170" s="264"/>
      <c r="N170" s="250"/>
      <c r="O170" s="250"/>
      <c r="P170" s="250"/>
      <c r="Q170" s="250"/>
      <c r="R170" s="250"/>
      <c r="S170" s="250"/>
      <c r="T170" s="250"/>
      <c r="U170" s="250"/>
      <c r="V170" s="250"/>
      <c r="W170" s="250"/>
      <c r="X170" s="250"/>
      <c r="Y170" s="250"/>
    </row>
    <row r="171" spans="1:25" ht="18.600000000000001" customHeight="1">
      <c r="A171" s="1"/>
      <c r="B171" s="4"/>
      <c r="C171" s="1"/>
      <c r="E171" s="1371" t="s">
        <v>710</v>
      </c>
      <c r="F171" s="1372"/>
      <c r="G171" s="1372"/>
      <c r="H171" s="1372"/>
      <c r="I171" s="1372"/>
      <c r="J171" s="1373"/>
      <c r="K171" s="264"/>
      <c r="L171" s="264"/>
      <c r="M171" s="265"/>
      <c r="N171" s="266"/>
      <c r="O171" s="266"/>
      <c r="P171" s="266"/>
      <c r="Q171" s="266"/>
      <c r="R171" s="266"/>
      <c r="S171" s="266"/>
      <c r="T171" s="266"/>
      <c r="U171" s="266"/>
      <c r="V171" s="266"/>
      <c r="W171" s="266"/>
      <c r="X171" s="266"/>
      <c r="Y171" s="266"/>
    </row>
    <row r="172" spans="1:25" ht="14.25">
      <c r="A172" s="1"/>
      <c r="B172" s="4"/>
      <c r="C172" s="244"/>
      <c r="E172" s="1364" t="s">
        <v>473</v>
      </c>
      <c r="F172" s="1117"/>
      <c r="G172" s="1117"/>
      <c r="H172" s="1118"/>
      <c r="I172" s="1116" t="s">
        <v>711</v>
      </c>
      <c r="J172" s="1118"/>
      <c r="K172" s="264"/>
      <c r="L172" s="264"/>
      <c r="M172" s="265"/>
      <c r="N172" s="266"/>
      <c r="O172" s="266"/>
      <c r="P172" s="266"/>
      <c r="Q172" s="266"/>
      <c r="R172" s="266"/>
      <c r="S172" s="266"/>
      <c r="T172" s="266"/>
      <c r="U172" s="266"/>
      <c r="V172" s="266"/>
      <c r="W172" s="266"/>
      <c r="X172" s="266"/>
      <c r="Y172" s="266"/>
    </row>
    <row r="173" spans="1:25" ht="23.25" customHeight="1">
      <c r="A173" s="1"/>
      <c r="B173" s="4"/>
      <c r="C173" s="1"/>
      <c r="E173" s="1298" t="s">
        <v>683</v>
      </c>
      <c r="F173" s="1124"/>
      <c r="G173" s="1124"/>
      <c r="H173" s="1124"/>
      <c r="I173" s="1365" t="s">
        <v>712</v>
      </c>
      <c r="J173" s="1125"/>
      <c r="K173" s="264"/>
      <c r="L173" s="264"/>
      <c r="M173" s="265"/>
      <c r="N173" s="266"/>
      <c r="O173" s="266"/>
      <c r="P173" s="266"/>
      <c r="Q173" s="266"/>
      <c r="R173" s="266"/>
      <c r="S173" s="266"/>
      <c r="T173" s="266"/>
      <c r="U173" s="266"/>
      <c r="V173" s="266"/>
      <c r="W173" s="266"/>
      <c r="X173" s="266"/>
      <c r="Y173" s="266"/>
    </row>
    <row r="174" spans="1:25" ht="21" customHeight="1">
      <c r="A174" s="147"/>
      <c r="B174" s="4"/>
      <c r="C174" s="147"/>
      <c r="D174" s="127"/>
      <c r="E174" s="1366" t="s">
        <v>687</v>
      </c>
      <c r="F174" s="1124"/>
      <c r="G174" s="1124"/>
      <c r="H174" s="1124"/>
      <c r="I174" s="1367" t="s">
        <v>713</v>
      </c>
      <c r="J174" s="1125"/>
      <c r="K174" s="264"/>
      <c r="L174" s="264"/>
      <c r="M174" s="264"/>
      <c r="N174" s="253"/>
      <c r="O174" s="253"/>
      <c r="P174" s="253"/>
      <c r="Q174" s="253"/>
      <c r="R174" s="253"/>
      <c r="S174" s="253"/>
      <c r="T174" s="253"/>
      <c r="U174" s="253"/>
      <c r="V174" s="253"/>
      <c r="W174" s="253"/>
      <c r="X174" s="253"/>
      <c r="Y174" s="253"/>
    </row>
    <row r="175" spans="1:25">
      <c r="A175" s="1"/>
      <c r="B175" s="20"/>
      <c r="C175" s="1"/>
      <c r="E175" s="1328" t="s">
        <v>676</v>
      </c>
      <c r="F175" s="1108"/>
      <c r="G175" s="1108"/>
      <c r="H175" s="1108"/>
      <c r="I175" s="1368" t="s">
        <v>714</v>
      </c>
      <c r="J175" s="1253"/>
      <c r="K175" s="264"/>
      <c r="L175" s="264"/>
      <c r="M175" s="265"/>
      <c r="N175" s="266"/>
      <c r="O175" s="266"/>
      <c r="P175" s="266"/>
      <c r="Q175" s="266"/>
      <c r="R175" s="266"/>
      <c r="S175" s="266"/>
      <c r="T175" s="266"/>
      <c r="U175" s="266"/>
      <c r="V175" s="266"/>
      <c r="W175" s="266"/>
      <c r="X175" s="266"/>
      <c r="Y175" s="266"/>
    </row>
    <row r="176" spans="1:25" ht="15.75">
      <c r="A176" s="1"/>
      <c r="B176" s="22"/>
      <c r="C176" s="1"/>
      <c r="E176" s="1123"/>
      <c r="F176" s="1124"/>
      <c r="G176" s="1124"/>
      <c r="H176" s="1124"/>
      <c r="I176" s="1124"/>
      <c r="J176" s="1125"/>
      <c r="K176" s="170"/>
      <c r="L176" s="170"/>
      <c r="M176" s="265"/>
      <c r="N176" s="266"/>
      <c r="O176" s="266"/>
      <c r="P176" s="266"/>
      <c r="Q176" s="266"/>
      <c r="R176" s="266"/>
      <c r="S176" s="266"/>
      <c r="T176" s="266"/>
      <c r="U176" s="266"/>
      <c r="V176" s="266"/>
      <c r="W176" s="266"/>
      <c r="X176" s="266"/>
      <c r="Y176" s="266"/>
    </row>
    <row r="177" spans="1:25" ht="17.25" customHeight="1">
      <c r="A177" s="1"/>
      <c r="B177" s="22"/>
      <c r="C177" s="1"/>
      <c r="E177" s="170"/>
      <c r="F177" s="170"/>
      <c r="G177" s="170"/>
      <c r="H177" s="170"/>
      <c r="I177" s="170"/>
      <c r="J177" s="170"/>
      <c r="K177" s="170"/>
      <c r="L177" s="170"/>
      <c r="M177" s="265"/>
      <c r="N177" s="266"/>
      <c r="O177" s="266"/>
      <c r="P177" s="266"/>
      <c r="Q177" s="266"/>
      <c r="R177" s="266"/>
      <c r="S177" s="266"/>
      <c r="T177" s="266"/>
      <c r="U177" s="266"/>
      <c r="V177" s="266"/>
      <c r="W177" s="266"/>
      <c r="X177" s="266"/>
      <c r="Y177" s="266"/>
    </row>
    <row r="178" spans="1:25" ht="17.25" customHeight="1">
      <c r="A178" s="1"/>
      <c r="B178" s="22"/>
      <c r="C178" s="1"/>
      <c r="E178" s="170"/>
      <c r="F178" s="170"/>
      <c r="G178" s="170"/>
      <c r="H178" s="170"/>
      <c r="I178" s="170"/>
      <c r="J178" s="170"/>
      <c r="K178" s="170"/>
      <c r="L178" s="170"/>
      <c r="M178" s="265"/>
      <c r="N178" s="266"/>
      <c r="O178" s="266"/>
      <c r="P178" s="266"/>
      <c r="Q178" s="266"/>
      <c r="R178" s="266"/>
      <c r="S178" s="266"/>
      <c r="T178" s="266"/>
      <c r="U178" s="266"/>
      <c r="V178" s="266"/>
      <c r="W178" s="266"/>
      <c r="X178" s="266"/>
      <c r="Y178" s="266"/>
    </row>
    <row r="179" spans="1:25" ht="17.25" customHeight="1">
      <c r="A179" s="1"/>
      <c r="B179" s="4"/>
      <c r="C179" s="1"/>
      <c r="E179" s="170"/>
      <c r="F179" s="170"/>
      <c r="G179" s="170"/>
      <c r="H179" s="170"/>
      <c r="I179" s="170"/>
      <c r="J179" s="170"/>
      <c r="K179" s="170"/>
      <c r="L179" s="170"/>
      <c r="M179" s="265"/>
      <c r="N179" s="266"/>
      <c r="O179" s="266"/>
      <c r="P179" s="266"/>
      <c r="Q179" s="266"/>
      <c r="R179" s="266"/>
      <c r="S179" s="266"/>
      <c r="T179" s="266"/>
      <c r="U179" s="266"/>
      <c r="V179" s="266"/>
      <c r="W179" s="266"/>
      <c r="X179" s="266"/>
      <c r="Y179" s="266"/>
    </row>
    <row r="180" spans="1:25" ht="17.25" customHeight="1">
      <c r="A180" s="1"/>
      <c r="B180" s="4"/>
      <c r="C180" s="1"/>
      <c r="E180" s="1374" t="s">
        <v>715</v>
      </c>
      <c r="F180" s="1165"/>
      <c r="G180" s="1165"/>
      <c r="H180" s="1165"/>
      <c r="I180" s="1165"/>
      <c r="J180" s="1165"/>
      <c r="K180" s="1165"/>
      <c r="L180" s="1165"/>
      <c r="M180" s="265"/>
      <c r="N180" s="266"/>
      <c r="O180" s="266"/>
      <c r="P180" s="266"/>
      <c r="Q180" s="266"/>
      <c r="R180" s="266"/>
      <c r="S180" s="266"/>
      <c r="T180" s="266"/>
      <c r="U180" s="266"/>
      <c r="V180" s="266"/>
      <c r="W180" s="266"/>
      <c r="X180" s="266"/>
      <c r="Y180" s="266"/>
    </row>
    <row r="181" spans="1:25" ht="18" customHeight="1">
      <c r="A181" s="1"/>
      <c r="B181" s="4"/>
      <c r="C181" s="1"/>
      <c r="E181" s="1165"/>
      <c r="F181" s="1165"/>
      <c r="G181" s="1165"/>
      <c r="H181" s="1165"/>
      <c r="I181" s="1165"/>
      <c r="J181" s="1165"/>
      <c r="K181" s="1165"/>
      <c r="L181" s="1165"/>
      <c r="M181" s="118"/>
    </row>
    <row r="182" spans="1:25" ht="18" customHeight="1">
      <c r="A182" s="1"/>
      <c r="B182" s="4"/>
      <c r="C182" s="1"/>
      <c r="E182" s="120"/>
      <c r="F182" s="120"/>
      <c r="G182" s="120"/>
      <c r="H182" s="120"/>
      <c r="I182" s="120"/>
      <c r="J182" s="120"/>
      <c r="K182" s="120"/>
      <c r="L182" s="120"/>
      <c r="M182" s="118"/>
    </row>
    <row r="183" spans="1:25" ht="15" customHeight="1">
      <c r="A183" s="1"/>
      <c r="B183" s="64"/>
      <c r="C183" s="1"/>
      <c r="E183" s="1141" t="s">
        <v>1600</v>
      </c>
      <c r="F183" s="1108"/>
      <c r="G183" s="1108"/>
      <c r="H183" s="1108"/>
      <c r="I183" s="1108"/>
      <c r="J183" s="1108"/>
      <c r="K183" s="1108"/>
      <c r="L183" s="1108"/>
      <c r="M183" s="118"/>
    </row>
    <row r="184" spans="1:25" ht="12.75">
      <c r="A184" s="1"/>
      <c r="B184" s="4"/>
      <c r="C184" s="1"/>
      <c r="E184" s="1108"/>
      <c r="F184" s="1108"/>
      <c r="G184" s="1108"/>
      <c r="H184" s="1108"/>
      <c r="I184" s="1108"/>
      <c r="J184" s="1108"/>
      <c r="K184" s="1108"/>
      <c r="L184" s="1108"/>
      <c r="M184" s="118"/>
    </row>
    <row r="185" spans="1:25">
      <c r="A185" s="1"/>
      <c r="B185" s="20"/>
      <c r="C185" s="1"/>
      <c r="E185" s="1108"/>
      <c r="F185" s="1108"/>
      <c r="G185" s="1108"/>
      <c r="H185" s="1108"/>
      <c r="I185" s="1108"/>
      <c r="J185" s="1108"/>
      <c r="K185" s="1108"/>
      <c r="L185" s="1108"/>
      <c r="M185" s="118"/>
    </row>
    <row r="186" spans="1:25" ht="15.75">
      <c r="A186" s="1"/>
      <c r="B186" s="22"/>
      <c r="C186" s="1"/>
      <c r="E186" s="1108"/>
      <c r="F186" s="1108"/>
      <c r="G186" s="1108"/>
      <c r="H186" s="1108"/>
      <c r="I186" s="1108"/>
      <c r="J186" s="1108"/>
      <c r="K186" s="1108"/>
      <c r="L186" s="1108"/>
      <c r="M186" s="118"/>
    </row>
    <row r="187" spans="1:25" ht="12.75">
      <c r="A187" s="1"/>
      <c r="B187" s="4"/>
      <c r="C187" s="1"/>
      <c r="E187" s="1108"/>
      <c r="F187" s="1108"/>
      <c r="G187" s="1108"/>
      <c r="H187" s="1108"/>
      <c r="I187" s="1108"/>
      <c r="J187" s="1108"/>
      <c r="K187" s="1108"/>
      <c r="L187" s="1108"/>
      <c r="M187" s="118"/>
    </row>
    <row r="188" spans="1:25" ht="12.75">
      <c r="A188" s="1"/>
      <c r="B188" s="4"/>
      <c r="C188" s="1"/>
      <c r="E188" s="1108"/>
      <c r="F188" s="1108"/>
      <c r="G188" s="1108"/>
      <c r="H188" s="1108"/>
      <c r="I188" s="1108"/>
      <c r="J188" s="1108"/>
      <c r="K188" s="1108"/>
      <c r="L188" s="1108"/>
      <c r="M188" s="118"/>
    </row>
    <row r="189" spans="1:25" ht="12.75">
      <c r="A189" s="1"/>
      <c r="B189" s="4"/>
      <c r="C189" s="1"/>
      <c r="E189" s="1108"/>
      <c r="F189" s="1108"/>
      <c r="G189" s="1108"/>
      <c r="H189" s="1108"/>
      <c r="I189" s="1108"/>
      <c r="J189" s="1108"/>
      <c r="K189" s="1108"/>
      <c r="L189" s="1108"/>
      <c r="M189" s="118"/>
    </row>
    <row r="190" spans="1:25" ht="12.75">
      <c r="A190" s="1"/>
      <c r="B190" s="4"/>
      <c r="C190" s="1"/>
      <c r="E190" s="1108"/>
      <c r="F190" s="1108"/>
      <c r="G190" s="1108"/>
      <c r="H190" s="1108"/>
      <c r="I190" s="1108"/>
      <c r="J190" s="1108"/>
      <c r="K190" s="1108"/>
      <c r="L190" s="1108"/>
      <c r="M190" s="118"/>
    </row>
    <row r="191" spans="1:25" ht="12.75">
      <c r="A191" s="1"/>
      <c r="B191" s="4"/>
      <c r="C191" s="1"/>
      <c r="E191" s="1108"/>
      <c r="F191" s="1108"/>
      <c r="G191" s="1108"/>
      <c r="H191" s="1108"/>
      <c r="I191" s="1108"/>
      <c r="J191" s="1108"/>
      <c r="K191" s="1108"/>
      <c r="L191" s="1108"/>
      <c r="M191" s="118"/>
    </row>
    <row r="192" spans="1:25" ht="12.75">
      <c r="A192" s="1"/>
      <c r="B192" s="4"/>
      <c r="C192" s="1"/>
      <c r="E192" s="1108"/>
      <c r="F192" s="1108"/>
      <c r="G192" s="1108"/>
      <c r="H192" s="1108"/>
      <c r="I192" s="1108"/>
      <c r="J192" s="1108"/>
      <c r="K192" s="1108"/>
      <c r="L192" s="1108"/>
      <c r="M192" s="118"/>
    </row>
    <row r="193" spans="1:13">
      <c r="A193" s="1"/>
      <c r="B193" s="20"/>
      <c r="C193" s="1"/>
      <c r="E193" s="1108"/>
      <c r="F193" s="1108"/>
      <c r="G193" s="1108"/>
      <c r="H193" s="1108"/>
      <c r="I193" s="1108"/>
      <c r="J193" s="1108"/>
      <c r="K193" s="1108"/>
      <c r="L193" s="1108"/>
      <c r="M193" s="118"/>
    </row>
    <row r="194" spans="1:13" ht="15.75">
      <c r="A194" s="1"/>
      <c r="B194" s="22"/>
      <c r="C194" s="1"/>
      <c r="E194" s="1108"/>
      <c r="F194" s="1108"/>
      <c r="G194" s="1108"/>
      <c r="H194" s="1108"/>
      <c r="I194" s="1108"/>
      <c r="J194" s="1108"/>
      <c r="K194" s="1108"/>
      <c r="L194" s="1108"/>
      <c r="M194" s="118"/>
    </row>
    <row r="195" spans="1:13" ht="12.75">
      <c r="A195" s="1"/>
      <c r="B195" s="4"/>
      <c r="C195" s="1"/>
      <c r="E195" s="1108"/>
      <c r="F195" s="1108"/>
      <c r="G195" s="1108"/>
      <c r="H195" s="1108"/>
      <c r="I195" s="1108"/>
      <c r="J195" s="1108"/>
      <c r="K195" s="1108"/>
      <c r="L195" s="1108"/>
      <c r="M195" s="118"/>
    </row>
    <row r="196" spans="1:13" ht="12.75">
      <c r="A196" s="1"/>
      <c r="B196" s="18"/>
      <c r="C196" s="1"/>
      <c r="E196" s="1108"/>
      <c r="F196" s="1108"/>
      <c r="G196" s="1108"/>
      <c r="H196" s="1108"/>
      <c r="I196" s="1108"/>
      <c r="J196" s="1108"/>
      <c r="K196" s="1108"/>
      <c r="L196" s="1108"/>
      <c r="M196" s="118"/>
    </row>
    <row r="197" spans="1:13" ht="12.75">
      <c r="A197" s="1"/>
      <c r="B197" s="4"/>
      <c r="C197" s="1"/>
      <c r="E197" s="1108"/>
      <c r="F197" s="1108"/>
      <c r="G197" s="1108"/>
      <c r="H197" s="1108"/>
      <c r="I197" s="1108"/>
      <c r="J197" s="1108"/>
      <c r="K197" s="1108"/>
      <c r="L197" s="1108"/>
      <c r="M197" s="118"/>
    </row>
    <row r="198" spans="1:13" ht="15.75">
      <c r="A198" s="1"/>
      <c r="B198" s="19"/>
      <c r="C198" s="1"/>
      <c r="E198" s="1108"/>
      <c r="F198" s="1108"/>
      <c r="G198" s="1108"/>
      <c r="H198" s="1108"/>
      <c r="I198" s="1108"/>
      <c r="J198" s="1108"/>
      <c r="K198" s="1108"/>
      <c r="L198" s="1108"/>
      <c r="M198" s="118"/>
    </row>
    <row r="199" spans="1:13" ht="12.75">
      <c r="A199" s="1"/>
      <c r="B199" s="4"/>
      <c r="C199" s="1"/>
      <c r="E199" s="1108"/>
      <c r="F199" s="1108"/>
      <c r="G199" s="1108"/>
      <c r="H199" s="1108"/>
      <c r="I199" s="1108"/>
      <c r="J199" s="1108"/>
      <c r="K199" s="1108"/>
      <c r="L199" s="1108"/>
      <c r="M199" s="118"/>
    </row>
    <row r="200" spans="1:13">
      <c r="A200" s="1"/>
      <c r="B200" s="20"/>
      <c r="C200" s="1"/>
      <c r="E200" s="1108"/>
      <c r="F200" s="1108"/>
      <c r="G200" s="1108"/>
      <c r="H200" s="1108"/>
      <c r="I200" s="1108"/>
      <c r="J200" s="1108"/>
      <c r="K200" s="1108"/>
      <c r="L200" s="1108"/>
      <c r="M200" s="118"/>
    </row>
    <row r="201" spans="1:13" ht="15.75">
      <c r="A201" s="1"/>
      <c r="B201" s="22"/>
      <c r="C201" s="1"/>
      <c r="E201" s="1108"/>
      <c r="F201" s="1108"/>
      <c r="G201" s="1108"/>
      <c r="H201" s="1108"/>
      <c r="I201" s="1108"/>
      <c r="J201" s="1108"/>
      <c r="K201" s="1108"/>
      <c r="L201" s="1108"/>
      <c r="M201" s="118"/>
    </row>
    <row r="202" spans="1:13" ht="12.75">
      <c r="A202" s="1"/>
      <c r="B202" s="4"/>
      <c r="C202" s="1"/>
      <c r="E202" s="1108"/>
      <c r="F202" s="1108"/>
      <c r="G202" s="1108"/>
      <c r="H202" s="1108"/>
      <c r="I202" s="1108"/>
      <c r="J202" s="1108"/>
      <c r="K202" s="1108"/>
      <c r="L202" s="1108"/>
      <c r="M202" s="118"/>
    </row>
    <row r="203" spans="1:13">
      <c r="A203" s="1"/>
      <c r="B203" s="20"/>
      <c r="C203" s="1"/>
      <c r="E203" s="1108"/>
      <c r="F203" s="1108"/>
      <c r="G203" s="1108"/>
      <c r="H203" s="1108"/>
      <c r="I203" s="1108"/>
      <c r="J203" s="1108"/>
      <c r="K203" s="1108"/>
      <c r="L203" s="1108"/>
      <c r="M203" s="118"/>
    </row>
    <row r="204" spans="1:13" ht="15.75">
      <c r="A204" s="1"/>
      <c r="B204" s="22"/>
      <c r="C204" s="1"/>
      <c r="E204" s="1108"/>
      <c r="F204" s="1108"/>
      <c r="G204" s="1108"/>
      <c r="H204" s="1108"/>
      <c r="I204" s="1108"/>
      <c r="J204" s="1108"/>
      <c r="K204" s="1108"/>
      <c r="L204" s="1108"/>
      <c r="M204" s="118"/>
    </row>
    <row r="205" spans="1:13" ht="12.75">
      <c r="A205" s="1"/>
      <c r="B205" s="4"/>
      <c r="C205" s="1"/>
      <c r="E205" s="1108"/>
      <c r="F205" s="1108"/>
      <c r="G205" s="1108"/>
      <c r="H205" s="1108"/>
      <c r="I205" s="1108"/>
      <c r="J205" s="1108"/>
      <c r="K205" s="1108"/>
      <c r="L205" s="1108"/>
      <c r="M205" s="118"/>
    </row>
    <row r="206" spans="1:13" ht="12.75">
      <c r="A206" s="1"/>
      <c r="B206" s="4"/>
      <c r="C206" s="1"/>
      <c r="E206" s="1108"/>
      <c r="F206" s="1108"/>
      <c r="G206" s="1108"/>
      <c r="H206" s="1108"/>
      <c r="I206" s="1108"/>
      <c r="J206" s="1108"/>
      <c r="K206" s="1108"/>
      <c r="L206" s="1108"/>
      <c r="M206" s="118"/>
    </row>
    <row r="207" spans="1:13" ht="109.9" customHeight="1">
      <c r="A207" s="1"/>
      <c r="B207" s="4"/>
      <c r="C207" s="1"/>
      <c r="E207" s="1108"/>
      <c r="F207" s="1108"/>
      <c r="G207" s="1108"/>
      <c r="H207" s="1108"/>
      <c r="I207" s="1108"/>
      <c r="J207" s="1108"/>
      <c r="K207" s="1108"/>
      <c r="L207" s="1108"/>
      <c r="M207" s="118"/>
    </row>
    <row r="208" spans="1:13" ht="12.75">
      <c r="A208" s="1"/>
      <c r="B208" s="4"/>
      <c r="C208" s="1"/>
      <c r="E208" s="1108"/>
      <c r="F208" s="1108"/>
      <c r="G208" s="1108"/>
      <c r="H208" s="1108"/>
      <c r="I208" s="1108"/>
      <c r="J208" s="1108"/>
      <c r="K208" s="1108"/>
      <c r="L208" s="1108"/>
      <c r="M208" s="118"/>
    </row>
    <row r="209" spans="1:13" ht="12.75">
      <c r="A209" s="1"/>
      <c r="B209" s="4"/>
      <c r="C209" s="1"/>
      <c r="E209" s="1108"/>
      <c r="F209" s="1108"/>
      <c r="G209" s="1108"/>
      <c r="H209" s="1108"/>
      <c r="I209" s="1108"/>
      <c r="J209" s="1108"/>
      <c r="K209" s="1108"/>
      <c r="L209" s="1108"/>
      <c r="M209" s="118"/>
    </row>
    <row r="210" spans="1:13" ht="14.25">
      <c r="A210" s="1"/>
      <c r="B210" s="4"/>
      <c r="C210" s="1"/>
      <c r="E210" s="222"/>
      <c r="F210" s="222"/>
      <c r="G210" s="222"/>
      <c r="H210" s="222"/>
      <c r="I210" s="262"/>
      <c r="J210" s="263"/>
      <c r="K210" s="264"/>
      <c r="L210" s="264"/>
      <c r="M210" s="118"/>
    </row>
    <row r="211" spans="1:13" ht="14.25">
      <c r="A211" s="1"/>
      <c r="B211" s="4"/>
      <c r="C211" s="1"/>
      <c r="E211" s="1109" t="s">
        <v>716</v>
      </c>
      <c r="F211" s="1108"/>
      <c r="G211" s="1108"/>
      <c r="H211" s="1108"/>
      <c r="I211" s="1108"/>
      <c r="J211" s="263"/>
      <c r="K211" s="264"/>
      <c r="L211" s="264"/>
      <c r="M211" s="118"/>
    </row>
    <row r="212" spans="1:13" ht="14.25">
      <c r="A212" s="1"/>
      <c r="B212" s="4"/>
      <c r="C212" s="1"/>
      <c r="E212" s="267"/>
      <c r="F212" s="268">
        <v>2022</v>
      </c>
      <c r="G212" s="268">
        <v>2023</v>
      </c>
      <c r="H212" s="268">
        <v>2024</v>
      </c>
      <c r="I212" s="268" t="s">
        <v>717</v>
      </c>
      <c r="J212" s="264"/>
      <c r="K212" s="264"/>
      <c r="L212" s="264"/>
      <c r="M212" s="118"/>
    </row>
    <row r="213" spans="1:13" ht="14.25">
      <c r="A213" s="1"/>
      <c r="B213" s="64"/>
      <c r="C213" s="1"/>
      <c r="E213" s="269" t="s">
        <v>614</v>
      </c>
      <c r="F213" s="270">
        <v>655.72910983359895</v>
      </c>
      <c r="G213" s="270">
        <v>1842.7962762648001</v>
      </c>
      <c r="H213" s="270">
        <v>433.49</v>
      </c>
      <c r="I213" s="270">
        <v>387.01</v>
      </c>
      <c r="J213" s="264"/>
      <c r="K213" s="264"/>
      <c r="L213" s="264"/>
      <c r="M213" s="118"/>
    </row>
    <row r="214" spans="1:13" ht="12.75">
      <c r="A214" s="1"/>
      <c r="B214" s="4"/>
      <c r="C214" s="1"/>
      <c r="E214" s="271"/>
      <c r="F214" s="271"/>
      <c r="G214" s="271"/>
      <c r="H214" s="271"/>
      <c r="I214" s="271"/>
      <c r="J214" s="271"/>
      <c r="K214" s="271"/>
      <c r="L214" s="271"/>
      <c r="M214" s="118"/>
    </row>
    <row r="215" spans="1:13" ht="31.15" customHeight="1">
      <c r="A215" s="1"/>
      <c r="B215" s="20"/>
      <c r="C215" s="1"/>
      <c r="E215" s="1363" t="s">
        <v>718</v>
      </c>
      <c r="F215" s="1108"/>
      <c r="G215" s="1108"/>
      <c r="H215" s="1108"/>
      <c r="I215" s="1108"/>
      <c r="J215" s="271"/>
      <c r="K215" s="271"/>
      <c r="L215" s="271"/>
      <c r="M215" s="118"/>
    </row>
    <row r="216" spans="1:13" ht="15.75">
      <c r="A216" s="1"/>
      <c r="B216" s="22"/>
      <c r="C216" s="1"/>
      <c r="E216" s="199"/>
      <c r="F216" s="199"/>
      <c r="G216" s="199"/>
      <c r="H216" s="199"/>
      <c r="I216" s="199"/>
      <c r="J216" s="259"/>
      <c r="K216" s="259"/>
      <c r="L216" s="259"/>
    </row>
    <row r="217" spans="1:13" ht="12.75">
      <c r="A217" s="1"/>
      <c r="B217" s="4"/>
      <c r="C217" s="1"/>
      <c r="E217" s="199"/>
      <c r="F217" s="199"/>
      <c r="G217" s="199"/>
      <c r="H217" s="199"/>
      <c r="I217" s="199"/>
      <c r="J217" s="259"/>
      <c r="K217" s="259"/>
      <c r="L217" s="259"/>
    </row>
    <row r="218" spans="1:13" ht="12.75">
      <c r="A218" s="1"/>
      <c r="B218" s="4"/>
      <c r="C218" s="1"/>
      <c r="E218" s="199"/>
      <c r="F218" s="199"/>
      <c r="G218" s="199"/>
      <c r="H218" s="199"/>
      <c r="I218" s="199"/>
      <c r="J218" s="259"/>
      <c r="K218" s="259"/>
      <c r="L218" s="259"/>
    </row>
    <row r="219" spans="1:13" ht="12.75">
      <c r="A219" s="1"/>
      <c r="B219" s="4"/>
      <c r="C219" s="1"/>
    </row>
    <row r="220" spans="1:13" ht="12.75">
      <c r="A220" s="1"/>
      <c r="B220" s="4"/>
      <c r="C220" s="244"/>
    </row>
    <row r="221" spans="1:13" ht="12.75">
      <c r="A221" s="1"/>
      <c r="B221" s="4"/>
      <c r="C221" s="244"/>
    </row>
    <row r="222" spans="1:13" ht="12.75">
      <c r="A222" s="1"/>
      <c r="B222" s="4"/>
      <c r="C222" s="244"/>
    </row>
    <row r="223" spans="1:13">
      <c r="A223" s="1"/>
      <c r="B223" s="20"/>
      <c r="C223" s="244"/>
    </row>
    <row r="224" spans="1:13" ht="15.75">
      <c r="A224" s="1"/>
      <c r="B224" s="22"/>
      <c r="C224" s="244"/>
    </row>
    <row r="225" spans="1:3" ht="12.75">
      <c r="A225" s="1"/>
      <c r="B225" s="4"/>
      <c r="C225" s="244"/>
    </row>
    <row r="226" spans="1:3" ht="12.75">
      <c r="A226" s="1"/>
      <c r="B226" s="18"/>
      <c r="C226" s="244"/>
    </row>
    <row r="227" spans="1:3" ht="12.75">
      <c r="A227" s="1"/>
      <c r="B227" s="4"/>
      <c r="C227" s="244"/>
    </row>
    <row r="228" spans="1:3" ht="15.75">
      <c r="A228" s="1"/>
      <c r="B228" s="19"/>
      <c r="C228" s="244"/>
    </row>
    <row r="229" spans="1:3" ht="12.75">
      <c r="A229" s="1"/>
      <c r="B229" s="4"/>
      <c r="C229" s="244"/>
    </row>
    <row r="230" spans="1:3">
      <c r="A230" s="1"/>
      <c r="B230" s="20"/>
      <c r="C230" s="1"/>
    </row>
    <row r="231" spans="1:3" ht="15.75">
      <c r="A231" s="1"/>
      <c r="B231" s="22"/>
      <c r="C231" s="1"/>
    </row>
    <row r="232" spans="1:3" ht="12.75">
      <c r="A232" s="1"/>
      <c r="B232" s="4"/>
      <c r="C232" s="244"/>
    </row>
  </sheetData>
  <sheetProtection sheet="1" objects="1" scenarios="1"/>
  <mergeCells count="164">
    <mergeCell ref="V87:V90"/>
    <mergeCell ref="W87:W90"/>
    <mergeCell ref="E48:L64"/>
    <mergeCell ref="E66:L66"/>
    <mergeCell ref="E68:L84"/>
    <mergeCell ref="E86:E90"/>
    <mergeCell ref="F86:K86"/>
    <mergeCell ref="L86:Q86"/>
    <mergeCell ref="R86:X86"/>
    <mergeCell ref="X87:X90"/>
    <mergeCell ref="J87:J90"/>
    <mergeCell ref="K87:K90"/>
    <mergeCell ref="H87:H90"/>
    <mergeCell ref="I87:I90"/>
    <mergeCell ref="L87:L90"/>
    <mergeCell ref="M87:M90"/>
    <mergeCell ref="N87:N90"/>
    <mergeCell ref="O87:O90"/>
    <mergeCell ref="P87:P90"/>
    <mergeCell ref="Q87:Q90"/>
    <mergeCell ref="R87:R90"/>
    <mergeCell ref="S87:S90"/>
    <mergeCell ref="T87:T90"/>
    <mergeCell ref="F87:F90"/>
    <mergeCell ref="E115:L123"/>
    <mergeCell ref="E125:F125"/>
    <mergeCell ref="I125:J125"/>
    <mergeCell ref="E129:H129"/>
    <mergeCell ref="E131:L131"/>
    <mergeCell ref="E126:H126"/>
    <mergeCell ref="I126:J126"/>
    <mergeCell ref="E127:H127"/>
    <mergeCell ref="I127:J127"/>
    <mergeCell ref="E128:H128"/>
    <mergeCell ref="I128:J128"/>
    <mergeCell ref="I129:J129"/>
    <mergeCell ref="S32:S36"/>
    <mergeCell ref="E183:L209"/>
    <mergeCell ref="E211:I211"/>
    <mergeCell ref="E215:I215"/>
    <mergeCell ref="E172:H172"/>
    <mergeCell ref="I172:J172"/>
    <mergeCell ref="E173:H173"/>
    <mergeCell ref="I173:J173"/>
    <mergeCell ref="E174:H174"/>
    <mergeCell ref="I174:J174"/>
    <mergeCell ref="I175:J176"/>
    <mergeCell ref="E139:E152"/>
    <mergeCell ref="E153:E155"/>
    <mergeCell ref="E156:E160"/>
    <mergeCell ref="E161:E164"/>
    <mergeCell ref="E165:E166"/>
    <mergeCell ref="E167:E168"/>
    <mergeCell ref="E171:J171"/>
    <mergeCell ref="E175:H176"/>
    <mergeCell ref="E180:L181"/>
    <mergeCell ref="E105:P110"/>
    <mergeCell ref="E111:K111"/>
    <mergeCell ref="E112:L112"/>
    <mergeCell ref="E114:L114"/>
    <mergeCell ref="H91:H94"/>
    <mergeCell ref="E4:L44"/>
    <mergeCell ref="R10:X10"/>
    <mergeCell ref="Q11:Q14"/>
    <mergeCell ref="R11:R14"/>
    <mergeCell ref="S11:S14"/>
    <mergeCell ref="X11:X14"/>
    <mergeCell ref="X15:X19"/>
    <mergeCell ref="T11:T14"/>
    <mergeCell ref="U11:U14"/>
    <mergeCell ref="V11:V14"/>
    <mergeCell ref="W11:W14"/>
    <mergeCell ref="Q20:Q31"/>
    <mergeCell ref="R20:R31"/>
    <mergeCell ref="S20:S31"/>
    <mergeCell ref="T20:T31"/>
    <mergeCell ref="U20:U31"/>
    <mergeCell ref="V20:V31"/>
    <mergeCell ref="W20:W31"/>
    <mergeCell ref="X20:X31"/>
    <mergeCell ref="O32:O36"/>
    <mergeCell ref="P32:P36"/>
    <mergeCell ref="Q32:Q36"/>
    <mergeCell ref="R32:R36"/>
    <mergeCell ref="R95:R99"/>
    <mergeCell ref="S95:S99"/>
    <mergeCell ref="K95:K99"/>
    <mergeCell ref="L95:L99"/>
    <mergeCell ref="M95:M99"/>
    <mergeCell ref="N95:N99"/>
    <mergeCell ref="O95:O99"/>
    <mergeCell ref="P95:P99"/>
    <mergeCell ref="Q95:Q99"/>
    <mergeCell ref="Y11:Y12"/>
    <mergeCell ref="O11:O14"/>
    <mergeCell ref="O15:O19"/>
    <mergeCell ref="P15:P19"/>
    <mergeCell ref="Q15:Q19"/>
    <mergeCell ref="R15:R19"/>
    <mergeCell ref="S15:S19"/>
    <mergeCell ref="T15:T19"/>
    <mergeCell ref="U15:U19"/>
    <mergeCell ref="V15:V19"/>
    <mergeCell ref="W15:W19"/>
    <mergeCell ref="P11:P14"/>
    <mergeCell ref="O20:O31"/>
    <mergeCell ref="P20:P31"/>
    <mergeCell ref="U32:U36"/>
    <mergeCell ref="V32:V36"/>
    <mergeCell ref="W32:W36"/>
    <mergeCell ref="X32:X36"/>
    <mergeCell ref="U87:U90"/>
    <mergeCell ref="I91:I94"/>
    <mergeCell ref="H95:H99"/>
    <mergeCell ref="I95:I99"/>
    <mergeCell ref="J95:J99"/>
    <mergeCell ref="T32:T36"/>
    <mergeCell ref="V91:V94"/>
    <mergeCell ref="W91:W94"/>
    <mergeCell ref="O91:O94"/>
    <mergeCell ref="P91:P94"/>
    <mergeCell ref="Q91:Q94"/>
    <mergeCell ref="R91:R94"/>
    <mergeCell ref="S91:S94"/>
    <mergeCell ref="T91:T94"/>
    <mergeCell ref="U91:U94"/>
    <mergeCell ref="K91:K94"/>
    <mergeCell ref="L91:L94"/>
    <mergeCell ref="M91:M94"/>
    <mergeCell ref="G87:G90"/>
    <mergeCell ref="E91:E94"/>
    <mergeCell ref="F91:F94"/>
    <mergeCell ref="G91:G94"/>
    <mergeCell ref="F95:F99"/>
    <mergeCell ref="G95:G99"/>
    <mergeCell ref="J91:J94"/>
    <mergeCell ref="R100:R103"/>
    <mergeCell ref="S100:S103"/>
    <mergeCell ref="K100:K103"/>
    <mergeCell ref="L100:L103"/>
    <mergeCell ref="M100:M103"/>
    <mergeCell ref="N100:N103"/>
    <mergeCell ref="O100:O103"/>
    <mergeCell ref="P100:P103"/>
    <mergeCell ref="Q100:Q103"/>
    <mergeCell ref="N91:N94"/>
    <mergeCell ref="E95:E99"/>
    <mergeCell ref="E100:E103"/>
    <mergeCell ref="F100:F103"/>
    <mergeCell ref="G100:G103"/>
    <mergeCell ref="H100:H103"/>
    <mergeCell ref="I100:I103"/>
    <mergeCell ref="J100:J103"/>
    <mergeCell ref="W100:W103"/>
    <mergeCell ref="X100:X103"/>
    <mergeCell ref="X91:X94"/>
    <mergeCell ref="T95:T99"/>
    <mergeCell ref="U95:U99"/>
    <mergeCell ref="V95:V99"/>
    <mergeCell ref="W95:W99"/>
    <mergeCell ref="X95:X99"/>
    <mergeCell ref="T100:T103"/>
    <mergeCell ref="U100:U103"/>
    <mergeCell ref="V100:V103"/>
  </mergeCells>
  <conditionalFormatting sqref="B4:B5 B37 B51 B70 B104:B105 B138 B154 B166 B199 B201 B229 B232">
    <cfRule type="notContainsBlanks" dxfId="18" priority="1">
      <formula>LEN(TRIM(B4))&gt;0</formula>
    </cfRule>
  </conditionalFormatting>
  <hyperlinks>
    <hyperlink ref="B3" location="Materialidad!A1" display="Materialidad" xr:uid="{00000000-0004-0000-0600-000000000000}"/>
    <hyperlink ref="B6" location="'Compromisos 2030'!A1" display="Compromisos 2030" xr:uid="{00000000-0004-0000-0600-000001000000}"/>
    <hyperlink ref="E131" r:id="rId1" xr:uid="{00000000-0004-0000-0600-000012000000}"/>
    <hyperlink ref="B10" location="'Gobernanza Corporativa'!A1" display="Gobernanza Corporativa" xr:uid="{F763D4FF-EAEC-4DD2-8DA3-B6EB263D2417}"/>
    <hyperlink ref="B11" location="'Reputación, Gobierno y Compromi'!A1" display="Reputación, Gobierno y Compromiso" xr:uid="{FB7C0B94-79B1-4575-A35C-A84CB85EDD15}"/>
    <hyperlink ref="B12" location="'Cadena de Valor'!A1" display="Cadena de Valor" xr:uid="{1426B0E0-4A63-4FD1-B6C0-D9042D2C5C0F}"/>
    <hyperlink ref="B13" location="'Innovación, Tecnología y Datos'!A1" display="Innovación, Tecnología y Datos" xr:uid="{6509026D-D6C1-4BFC-B4EE-3EBEFDFAB7AF}"/>
    <hyperlink ref="B17" location="'Biodiversidad y Clima'!A1" display="Biodiversidad y Clima" xr:uid="{B44F94A2-5A26-417A-9F5B-A36B404A3425}"/>
    <hyperlink ref="B18" location="Energía!A1" display="Energía" xr:uid="{44DEEF5B-2F8E-4453-B094-2319633EBECB}"/>
    <hyperlink ref="B19" location="'Recursos Hídricos'!A1" display="Recursos Hídricos" xr:uid="{ADE0C3D4-E3C1-48C3-8832-974765A1B0D6}"/>
    <hyperlink ref="B20" location="Residuos!A1" display="Residuos" xr:uid="{DDA7AA81-5EF5-4DEA-ADD0-04D8F7DB781C}"/>
    <hyperlink ref="B21" location="'Circularidad y Ecodiseño'!A1" display="Circularidad y Ecodiseño" xr:uid="{7B85E3B8-83A8-4592-B18B-71A1F5E818EA}"/>
    <hyperlink ref="B25" location="'Personas Colaboradoras'!A1" display="Personas Colaboradoras" xr:uid="{EE127D0A-B0D1-4254-92EC-66BA4B27F0FE}"/>
    <hyperlink ref="B26" location="'Salud, Seguridad y Bienestar'!A1" display="Salud, Seguridad y Bienestar" xr:uid="{BFF8D61E-1EB0-4169-92FC-E766517CB812}"/>
    <hyperlink ref="B27" location="'Derechos Humanos'!A1" display="Derechos Humanos" xr:uid="{D81A3237-11DA-42AB-AE80-590EF523F590}"/>
    <hyperlink ref="B28" location="'Impacto Social'!A1" display="Impacto Social" xr:uid="{DC9EC94B-5C5F-436C-88FF-7EC248C8D43A}"/>
    <hyperlink ref="B29" location="'Experiencia del Cliente'!A1" display="Experiencia del Cliente" xr:uid="{DEEFFD07-FFC3-4750-991D-E558798B7108}"/>
    <hyperlink ref="B32" location="Índice!A1" display="Índice" xr:uid="{2B86C777-54DD-4C75-BF08-DF131A57766B}"/>
    <hyperlink ref="B33" location="'Verificación Externa'!A1" display="Verificación Externa" xr:uid="{A0BE2178-9EC8-426C-895B-DDC31A2FF45F}"/>
  </hyperlinks>
  <printOptions horizontalCentered="1" gridLines="1"/>
  <pageMargins left="0.7" right="0.7" top="0.75" bottom="0.75" header="0" footer="0"/>
  <pageSetup paperSize="9" pageOrder="overThenDown" orientation="landscape" cellComments="atEnd"/>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M320"/>
  <sheetViews>
    <sheetView showGridLines="0" showRowColHeaders="0" topLeftCell="B283" zoomScale="87" zoomScaleNormal="87" workbookViewId="0"/>
  </sheetViews>
  <sheetFormatPr defaultColWidth="11.125" defaultRowHeight="15" customHeight="1"/>
  <cols>
    <col min="1" max="1" width="1.875" style="938" customWidth="1"/>
    <col min="2" max="2" width="30.875" style="938" customWidth="1"/>
    <col min="3" max="3" width="1.875" style="938" customWidth="1"/>
    <col min="4" max="4" width="1.625" customWidth="1"/>
    <col min="5" max="5" width="18.5" customWidth="1"/>
    <col min="6" max="6" width="29" customWidth="1"/>
    <col min="7" max="8" width="13.875" customWidth="1"/>
    <col min="9" max="9" width="16.875" customWidth="1"/>
    <col min="10" max="10" width="13.875" customWidth="1"/>
  </cols>
  <sheetData>
    <row r="1" spans="1:12" ht="39" customHeight="1">
      <c r="A1" s="1"/>
      <c r="B1" s="2"/>
      <c r="C1" s="1"/>
    </row>
    <row r="2" spans="1:12" ht="12.75">
      <c r="A2" s="1"/>
      <c r="B2" s="4"/>
      <c r="C2" s="1"/>
      <c r="E2" s="1140" t="s">
        <v>719</v>
      </c>
      <c r="F2" s="1108"/>
      <c r="G2" s="1108"/>
      <c r="H2" s="1108"/>
      <c r="I2" s="1108"/>
      <c r="J2" s="1108"/>
      <c r="K2" s="118"/>
      <c r="L2" s="118"/>
    </row>
    <row r="3" spans="1:12" ht="15.75">
      <c r="A3" s="5"/>
      <c r="B3" s="8" t="s">
        <v>0</v>
      </c>
      <c r="C3" s="7"/>
      <c r="E3" s="118"/>
      <c r="F3" s="118"/>
      <c r="G3" s="118"/>
      <c r="H3" s="118"/>
      <c r="I3" s="118"/>
      <c r="J3" s="118"/>
      <c r="K3" s="118"/>
      <c r="L3" s="118"/>
    </row>
    <row r="4" spans="1:12" ht="16.5" customHeight="1">
      <c r="A4" s="1"/>
      <c r="B4" s="9"/>
      <c r="C4" s="1"/>
      <c r="E4" s="1128" t="s">
        <v>720</v>
      </c>
      <c r="F4" s="1108"/>
      <c r="G4" s="1108"/>
      <c r="H4" s="1108"/>
      <c r="I4" s="1108"/>
      <c r="J4" s="1108"/>
      <c r="K4" s="1108"/>
      <c r="L4" s="1108"/>
    </row>
    <row r="5" spans="1:12" ht="19.5" customHeight="1">
      <c r="A5" s="1"/>
      <c r="B5" s="12"/>
      <c r="C5" s="1"/>
      <c r="E5" s="1108"/>
      <c r="F5" s="1108"/>
      <c r="G5" s="1108"/>
      <c r="H5" s="1108"/>
      <c r="I5" s="1108"/>
      <c r="J5" s="1108"/>
      <c r="K5" s="1108"/>
      <c r="L5" s="1108"/>
    </row>
    <row r="6" spans="1:12" ht="15.75">
      <c r="A6" s="1"/>
      <c r="B6" s="8" t="s">
        <v>2</v>
      </c>
      <c r="C6" s="13"/>
      <c r="E6" s="1108"/>
      <c r="F6" s="1108"/>
      <c r="G6" s="1108"/>
      <c r="H6" s="1108"/>
      <c r="I6" s="1108"/>
      <c r="J6" s="1108"/>
      <c r="K6" s="1108"/>
      <c r="L6" s="1108"/>
    </row>
    <row r="7" spans="1:12" ht="12.75">
      <c r="A7" s="13"/>
      <c r="B7" s="9"/>
      <c r="C7" s="1"/>
      <c r="E7" s="1108"/>
      <c r="F7" s="1108"/>
      <c r="G7" s="1108"/>
      <c r="H7" s="1108"/>
      <c r="I7" s="1108"/>
      <c r="J7" s="1108"/>
      <c r="K7" s="1108"/>
      <c r="L7" s="1108"/>
    </row>
    <row r="8" spans="1:12">
      <c r="A8" s="1"/>
      <c r="B8" s="12"/>
      <c r="C8" s="1"/>
      <c r="E8" s="1108"/>
      <c r="F8" s="1108"/>
      <c r="G8" s="1108"/>
      <c r="H8" s="1108"/>
      <c r="I8" s="1108"/>
      <c r="J8" s="1108"/>
      <c r="K8" s="1108"/>
      <c r="L8" s="1108"/>
    </row>
    <row r="9" spans="1:12" ht="15.75">
      <c r="A9" s="1"/>
      <c r="B9" s="8" t="s">
        <v>3</v>
      </c>
      <c r="C9" s="1"/>
      <c r="E9" s="1108"/>
      <c r="F9" s="1108"/>
      <c r="G9" s="1108"/>
      <c r="H9" s="1108"/>
      <c r="I9" s="1108"/>
      <c r="J9" s="1108"/>
      <c r="K9" s="1108"/>
      <c r="L9" s="1108"/>
    </row>
    <row r="10" spans="1:12" ht="12.75">
      <c r="A10" s="1"/>
      <c r="B10" s="15" t="s">
        <v>4</v>
      </c>
      <c r="C10" s="1"/>
      <c r="E10" s="1108"/>
      <c r="F10" s="1108"/>
      <c r="G10" s="1108"/>
      <c r="H10" s="1108"/>
      <c r="I10" s="1108"/>
      <c r="J10" s="1108"/>
      <c r="K10" s="1108"/>
      <c r="L10" s="1108"/>
    </row>
    <row r="11" spans="1:12" ht="12.75">
      <c r="A11" s="1"/>
      <c r="B11" s="15" t="s">
        <v>5</v>
      </c>
      <c r="C11" s="1"/>
      <c r="E11" s="1108"/>
      <c r="F11" s="1108"/>
      <c r="G11" s="1108"/>
      <c r="H11" s="1108"/>
      <c r="I11" s="1108"/>
      <c r="J11" s="1108"/>
      <c r="K11" s="1108"/>
      <c r="L11" s="1108"/>
    </row>
    <row r="12" spans="1:12" ht="12.75">
      <c r="A12" s="1"/>
      <c r="B12" s="15" t="s">
        <v>6</v>
      </c>
      <c r="C12" s="1"/>
      <c r="E12" s="1108"/>
      <c r="F12" s="1108"/>
      <c r="G12" s="1108"/>
      <c r="H12" s="1108"/>
      <c r="I12" s="1108"/>
      <c r="J12" s="1108"/>
      <c r="K12" s="1108"/>
      <c r="L12" s="1108"/>
    </row>
    <row r="13" spans="1:12" ht="12.75">
      <c r="A13" s="1"/>
      <c r="B13" s="15" t="s">
        <v>7</v>
      </c>
      <c r="C13" s="1"/>
      <c r="E13" s="1108"/>
      <c r="F13" s="1108"/>
      <c r="G13" s="1108"/>
      <c r="H13" s="1108"/>
      <c r="I13" s="1108"/>
      <c r="J13" s="1108"/>
      <c r="K13" s="1108"/>
      <c r="L13" s="1108"/>
    </row>
    <row r="14" spans="1:12" ht="12.75">
      <c r="A14" s="1"/>
      <c r="B14" s="9"/>
      <c r="C14" s="1"/>
      <c r="E14" s="1108"/>
      <c r="F14" s="1108"/>
      <c r="G14" s="1108"/>
      <c r="H14" s="1108"/>
      <c r="I14" s="1108"/>
      <c r="J14" s="1108"/>
      <c r="K14" s="1108"/>
      <c r="L14" s="1108"/>
    </row>
    <row r="15" spans="1:12" ht="16.5" customHeight="1">
      <c r="A15" s="1"/>
      <c r="B15" s="12"/>
      <c r="C15" s="1"/>
      <c r="E15" s="1108"/>
      <c r="F15" s="1108"/>
      <c r="G15" s="1108"/>
      <c r="H15" s="1108"/>
      <c r="I15" s="1108"/>
      <c r="J15" s="1108"/>
      <c r="K15" s="1108"/>
      <c r="L15" s="1108"/>
    </row>
    <row r="16" spans="1:12" ht="15.75">
      <c r="A16" s="1"/>
      <c r="B16" s="8" t="s">
        <v>8</v>
      </c>
      <c r="C16" s="1"/>
      <c r="E16" s="1108"/>
      <c r="F16" s="1108"/>
      <c r="G16" s="1108"/>
      <c r="H16" s="1108"/>
      <c r="I16" s="1108"/>
      <c r="J16" s="1108"/>
      <c r="K16" s="1108"/>
      <c r="L16" s="1108"/>
    </row>
    <row r="17" spans="1:13" ht="12.75">
      <c r="A17" s="1"/>
      <c r="B17" s="15" t="s">
        <v>9</v>
      </c>
      <c r="C17" s="1"/>
      <c r="E17" s="1108"/>
      <c r="F17" s="1108"/>
      <c r="G17" s="1108"/>
      <c r="H17" s="1108"/>
      <c r="I17" s="1108"/>
      <c r="J17" s="1108"/>
      <c r="K17" s="1108"/>
      <c r="L17" s="1108"/>
    </row>
    <row r="18" spans="1:13" ht="12.75">
      <c r="A18" s="1"/>
      <c r="B18" s="1066" t="s">
        <v>10</v>
      </c>
      <c r="C18" s="1"/>
      <c r="E18" s="1108"/>
      <c r="F18" s="1108"/>
      <c r="G18" s="1108"/>
      <c r="H18" s="1108"/>
      <c r="I18" s="1108"/>
      <c r="J18" s="1108"/>
      <c r="K18" s="1108"/>
      <c r="L18" s="1108"/>
    </row>
    <row r="19" spans="1:13" ht="12.75">
      <c r="A19" s="1"/>
      <c r="B19" s="15" t="s">
        <v>11</v>
      </c>
      <c r="C19" s="1"/>
      <c r="E19" s="1108"/>
      <c r="F19" s="1108"/>
      <c r="G19" s="1108"/>
      <c r="H19" s="1108"/>
      <c r="I19" s="1108"/>
      <c r="J19" s="1108"/>
      <c r="K19" s="1108"/>
      <c r="L19" s="1108"/>
    </row>
    <row r="20" spans="1:13" ht="12.75">
      <c r="A20" s="1"/>
      <c r="B20" s="15" t="s">
        <v>12</v>
      </c>
      <c r="C20" s="1"/>
      <c r="E20" s="1108"/>
      <c r="F20" s="1108"/>
      <c r="G20" s="1108"/>
      <c r="H20" s="1108"/>
      <c r="I20" s="1108"/>
      <c r="J20" s="1108"/>
      <c r="K20" s="1108"/>
      <c r="L20" s="1108"/>
    </row>
    <row r="21" spans="1:13" ht="12.75">
      <c r="A21" s="1"/>
      <c r="B21" s="15" t="s">
        <v>13</v>
      </c>
      <c r="C21" s="1"/>
      <c r="E21" s="1108"/>
      <c r="F21" s="1108"/>
      <c r="G21" s="1108"/>
      <c r="H21" s="1108"/>
      <c r="I21" s="1108"/>
      <c r="J21" s="1108"/>
      <c r="K21" s="1108"/>
      <c r="L21" s="1108"/>
    </row>
    <row r="22" spans="1:13" ht="12.75">
      <c r="A22" s="1"/>
      <c r="B22" s="9"/>
      <c r="C22" s="1"/>
      <c r="E22" s="1108"/>
      <c r="F22" s="1108"/>
      <c r="G22" s="1108"/>
      <c r="H22" s="1108"/>
      <c r="I22" s="1108"/>
      <c r="J22" s="1108"/>
      <c r="K22" s="1108"/>
      <c r="L22" s="1108"/>
      <c r="M22" s="272"/>
    </row>
    <row r="23" spans="1:13">
      <c r="A23" s="1"/>
      <c r="B23" s="12"/>
      <c r="C23" s="1"/>
      <c r="E23" s="1108"/>
      <c r="F23" s="1108"/>
      <c r="G23" s="1108"/>
      <c r="H23" s="1108"/>
      <c r="I23" s="1108"/>
      <c r="J23" s="1108"/>
      <c r="K23" s="1108"/>
      <c r="L23" s="1108"/>
      <c r="M23" s="273"/>
    </row>
    <row r="24" spans="1:13" ht="15.75">
      <c r="A24" s="1"/>
      <c r="B24" s="8" t="s">
        <v>14</v>
      </c>
      <c r="C24" s="1"/>
      <c r="E24" s="1108"/>
      <c r="F24" s="1108"/>
      <c r="G24" s="1108"/>
      <c r="H24" s="1108"/>
      <c r="I24" s="1108"/>
      <c r="J24" s="1108"/>
      <c r="K24" s="1108"/>
      <c r="L24" s="1108"/>
      <c r="M24" s="273"/>
    </row>
    <row r="25" spans="1:13" ht="14.25">
      <c r="A25" s="1"/>
      <c r="B25" s="1066" t="s">
        <v>15</v>
      </c>
      <c r="C25" s="1"/>
      <c r="E25" s="1108"/>
      <c r="F25" s="1108"/>
      <c r="G25" s="1108"/>
      <c r="H25" s="1108"/>
      <c r="I25" s="1108"/>
      <c r="J25" s="1108"/>
      <c r="K25" s="1108"/>
      <c r="L25" s="1108"/>
      <c r="M25" s="274"/>
    </row>
    <row r="26" spans="1:13" ht="14.25">
      <c r="A26" s="1"/>
      <c r="B26" s="1066" t="s">
        <v>16</v>
      </c>
      <c r="C26" s="1"/>
      <c r="E26" s="1108"/>
      <c r="F26" s="1108"/>
      <c r="G26" s="1108"/>
      <c r="H26" s="1108"/>
      <c r="I26" s="1108"/>
      <c r="J26" s="1108"/>
      <c r="K26" s="1108"/>
      <c r="L26" s="1108"/>
      <c r="M26" s="274"/>
    </row>
    <row r="27" spans="1:13" ht="12.75">
      <c r="A27" s="1"/>
      <c r="B27" s="1066" t="s">
        <v>17</v>
      </c>
      <c r="C27" s="1"/>
      <c r="E27" s="1108"/>
      <c r="F27" s="1108"/>
      <c r="G27" s="1108"/>
      <c r="H27" s="1108"/>
      <c r="I27" s="1108"/>
      <c r="J27" s="1108"/>
      <c r="K27" s="1108"/>
      <c r="L27" s="1108"/>
    </row>
    <row r="28" spans="1:13" ht="12.75">
      <c r="A28" s="1"/>
      <c r="B28" s="1066" t="s">
        <v>18</v>
      </c>
      <c r="C28" s="1"/>
      <c r="E28" s="1108"/>
      <c r="F28" s="1108"/>
      <c r="G28" s="1108"/>
      <c r="H28" s="1108"/>
      <c r="I28" s="1108"/>
      <c r="J28" s="1108"/>
      <c r="K28" s="1108"/>
      <c r="L28" s="1108"/>
    </row>
    <row r="29" spans="1:13" ht="12.75">
      <c r="A29" s="1"/>
      <c r="B29" s="1066" t="s">
        <v>19</v>
      </c>
      <c r="C29" s="1"/>
      <c r="E29" s="1108"/>
      <c r="F29" s="1108"/>
      <c r="G29" s="1108"/>
      <c r="H29" s="1108"/>
      <c r="I29" s="1108"/>
      <c r="J29" s="1108"/>
      <c r="K29" s="1108"/>
      <c r="L29" s="1108"/>
    </row>
    <row r="30" spans="1:13" ht="12.75">
      <c r="A30" s="1"/>
      <c r="B30" s="9"/>
      <c r="C30" s="1"/>
      <c r="E30" s="1108"/>
      <c r="F30" s="1108"/>
      <c r="G30" s="1108"/>
      <c r="H30" s="1108"/>
      <c r="I30" s="1108"/>
      <c r="J30" s="1108"/>
      <c r="K30" s="1108"/>
      <c r="L30" s="1108"/>
    </row>
    <row r="31" spans="1:13">
      <c r="A31" s="1"/>
      <c r="B31" s="12"/>
      <c r="C31" s="1"/>
      <c r="E31" s="1108"/>
      <c r="F31" s="1108"/>
      <c r="G31" s="1108"/>
      <c r="H31" s="1108"/>
      <c r="I31" s="1108"/>
      <c r="J31" s="1108"/>
      <c r="K31" s="1108"/>
      <c r="L31" s="1108"/>
    </row>
    <row r="32" spans="1:13">
      <c r="A32" s="1"/>
      <c r="B32" s="1068" t="s">
        <v>20</v>
      </c>
      <c r="C32" s="1"/>
      <c r="E32" s="1108"/>
      <c r="F32" s="1108"/>
      <c r="G32" s="1108"/>
      <c r="H32" s="1108"/>
      <c r="I32" s="1108"/>
      <c r="J32" s="1108"/>
      <c r="K32" s="1108"/>
      <c r="L32" s="1108"/>
    </row>
    <row r="33" spans="1:12" ht="12.75">
      <c r="A33" s="1"/>
      <c r="B33" s="1066" t="s">
        <v>21</v>
      </c>
      <c r="C33" s="1"/>
      <c r="E33" s="1108"/>
      <c r="F33" s="1108"/>
      <c r="G33" s="1108"/>
      <c r="H33" s="1108"/>
      <c r="I33" s="1108"/>
      <c r="J33" s="1108"/>
      <c r="K33" s="1108"/>
      <c r="L33" s="1108"/>
    </row>
    <row r="34" spans="1:12" ht="12.75">
      <c r="A34" s="1"/>
      <c r="B34" s="18"/>
      <c r="C34" s="1"/>
      <c r="E34" s="1108"/>
      <c r="F34" s="1108"/>
      <c r="G34" s="1108"/>
      <c r="H34" s="1108"/>
      <c r="I34" s="1108"/>
      <c r="J34" s="1108"/>
      <c r="K34" s="1108"/>
      <c r="L34" s="1108"/>
    </row>
    <row r="35" spans="1:12" ht="12.75">
      <c r="A35" s="1"/>
      <c r="B35" s="4"/>
      <c r="C35" s="1"/>
      <c r="E35" s="1108"/>
      <c r="F35" s="1108"/>
      <c r="G35" s="1108"/>
      <c r="H35" s="1108"/>
      <c r="I35" s="1108"/>
      <c r="J35" s="1108"/>
      <c r="K35" s="1108"/>
      <c r="L35" s="1108"/>
    </row>
    <row r="36" spans="1:12" ht="12.75">
      <c r="A36" s="1"/>
      <c r="B36" s="4"/>
      <c r="C36" s="1"/>
      <c r="E36" s="1108"/>
      <c r="F36" s="1108"/>
      <c r="G36" s="1108"/>
      <c r="H36" s="1108"/>
      <c r="I36" s="1108"/>
      <c r="J36" s="1108"/>
      <c r="K36" s="1108"/>
      <c r="L36" s="1108"/>
    </row>
    <row r="37" spans="1:12" ht="152.65" customHeight="1">
      <c r="A37" s="1"/>
      <c r="B37" s="4"/>
      <c r="C37" s="1"/>
      <c r="E37" s="1108"/>
      <c r="F37" s="1108"/>
      <c r="G37" s="1108"/>
      <c r="H37" s="1108"/>
      <c r="I37" s="1108"/>
      <c r="J37" s="1108"/>
      <c r="K37" s="1108"/>
      <c r="L37" s="1108"/>
    </row>
    <row r="38" spans="1:12" ht="15.75">
      <c r="A38" s="1"/>
      <c r="B38" s="19"/>
      <c r="C38" s="1"/>
      <c r="E38" s="1108"/>
      <c r="F38" s="1108"/>
      <c r="G38" s="1108"/>
      <c r="H38" s="1108"/>
      <c r="I38" s="1108"/>
      <c r="J38" s="1108"/>
      <c r="K38" s="1108"/>
      <c r="L38" s="1108"/>
    </row>
    <row r="39" spans="1:12" ht="12.75">
      <c r="A39" s="1"/>
      <c r="B39" s="4"/>
      <c r="C39" s="1"/>
      <c r="E39" s="275"/>
      <c r="F39" s="275"/>
      <c r="G39" s="275"/>
      <c r="H39" s="275"/>
      <c r="I39" s="275"/>
      <c r="J39" s="275"/>
      <c r="K39" s="276"/>
    </row>
    <row r="40" spans="1:12" ht="12.75">
      <c r="A40" s="1"/>
      <c r="B40" s="4"/>
      <c r="C40" s="1"/>
      <c r="E40" s="1436" t="s">
        <v>721</v>
      </c>
      <c r="F40" s="1108"/>
      <c r="G40" s="1108"/>
      <c r="H40" s="1108"/>
      <c r="I40" s="1108"/>
      <c r="J40" s="1108"/>
    </row>
    <row r="41" spans="1:12" ht="12.75">
      <c r="A41" s="1"/>
      <c r="B41" s="4"/>
      <c r="C41" s="1"/>
      <c r="E41" s="5"/>
      <c r="F41" s="5"/>
      <c r="G41" s="212">
        <v>2022</v>
      </c>
      <c r="H41" s="212">
        <v>2023</v>
      </c>
      <c r="I41" s="212">
        <v>2024</v>
      </c>
      <c r="J41" s="212" t="s">
        <v>722</v>
      </c>
    </row>
    <row r="42" spans="1:12" ht="27.75" customHeight="1">
      <c r="A42" s="1"/>
      <c r="B42" s="4"/>
      <c r="C42" s="1"/>
      <c r="E42" s="1437" t="s">
        <v>723</v>
      </c>
      <c r="F42" s="1124"/>
      <c r="G42" s="277" t="s">
        <v>724</v>
      </c>
      <c r="H42" s="278">
        <v>7665</v>
      </c>
      <c r="I42" s="279">
        <v>7731</v>
      </c>
      <c r="J42" s="277">
        <v>7567</v>
      </c>
    </row>
    <row r="43" spans="1:12" ht="12.75">
      <c r="A43" s="1"/>
      <c r="B43" s="4"/>
      <c r="C43" s="1"/>
      <c r="E43" s="1413" t="s">
        <v>725</v>
      </c>
      <c r="F43" s="1121"/>
      <c r="G43" s="1435" t="s">
        <v>724</v>
      </c>
      <c r="H43" s="1438">
        <v>1228</v>
      </c>
      <c r="I43" s="1434">
        <v>1308</v>
      </c>
      <c r="J43" s="1435">
        <v>496</v>
      </c>
    </row>
    <row r="44" spans="1:12" ht="12.75">
      <c r="A44" s="1"/>
      <c r="B44" s="4"/>
      <c r="C44" s="1"/>
      <c r="E44" s="1123"/>
      <c r="F44" s="1124"/>
      <c r="G44" s="1416"/>
      <c r="H44" s="1416"/>
      <c r="I44" s="1416"/>
      <c r="J44" s="1416"/>
    </row>
    <row r="45" spans="1:12" ht="12.75">
      <c r="A45" s="1"/>
      <c r="B45" s="4"/>
      <c r="C45" s="1"/>
      <c r="E45" s="1429" t="s">
        <v>726</v>
      </c>
      <c r="F45" s="1121"/>
      <c r="G45" s="1428" t="s">
        <v>724</v>
      </c>
      <c r="H45" s="1430">
        <v>0.16020000000000001</v>
      </c>
      <c r="I45" s="1431">
        <v>0.16918897943344974</v>
      </c>
      <c r="J45" s="1431">
        <v>6.5500000000000003E-2</v>
      </c>
    </row>
    <row r="46" spans="1:12" ht="12.75">
      <c r="A46" s="1"/>
      <c r="B46" s="4"/>
      <c r="C46" s="1"/>
      <c r="E46" s="1123"/>
      <c r="F46" s="1124"/>
      <c r="G46" s="1416"/>
      <c r="H46" s="1416"/>
      <c r="I46" s="1416"/>
      <c r="J46" s="1416"/>
    </row>
    <row r="47" spans="1:12" ht="31.5" customHeight="1">
      <c r="A47" s="1"/>
      <c r="B47" s="4"/>
      <c r="C47" s="1"/>
      <c r="E47" s="1432" t="s">
        <v>727</v>
      </c>
      <c r="F47" s="1138"/>
      <c r="G47" s="280">
        <v>779</v>
      </c>
      <c r="H47" s="281">
        <v>1591</v>
      </c>
      <c r="I47" s="282">
        <v>2032</v>
      </c>
      <c r="J47" s="280">
        <v>1439</v>
      </c>
    </row>
    <row r="48" spans="1:12" ht="12.75">
      <c r="A48" s="1"/>
      <c r="B48" s="4"/>
      <c r="C48" s="1"/>
      <c r="E48" s="1429" t="s">
        <v>728</v>
      </c>
      <c r="F48" s="1121"/>
      <c r="G48" s="1428">
        <v>65</v>
      </c>
      <c r="H48" s="1433">
        <v>364</v>
      </c>
      <c r="I48" s="1427">
        <v>2032</v>
      </c>
      <c r="J48" s="1428">
        <v>16</v>
      </c>
    </row>
    <row r="49" spans="1:13" ht="12.75">
      <c r="A49" s="1"/>
      <c r="B49" s="4"/>
      <c r="C49" s="1"/>
      <c r="E49" s="1123"/>
      <c r="F49" s="1124"/>
      <c r="G49" s="1416"/>
      <c r="H49" s="1416"/>
      <c r="I49" s="1416"/>
      <c r="J49" s="1416"/>
    </row>
    <row r="50" spans="1:13" ht="11.25" customHeight="1">
      <c r="A50" s="1"/>
      <c r="B50" s="4"/>
      <c r="C50" s="1"/>
      <c r="E50" s="1413" t="s">
        <v>729</v>
      </c>
      <c r="F50" s="1121"/>
      <c r="G50" s="1414">
        <f t="shared" ref="G50:H50" si="0">G48/G47</f>
        <v>8.3440308087291401E-2</v>
      </c>
      <c r="H50" s="1417">
        <f t="shared" si="0"/>
        <v>0.22878692646134507</v>
      </c>
      <c r="I50" s="1414">
        <v>1</v>
      </c>
      <c r="J50" s="1418">
        <f>J48/J47</f>
        <v>1.1118832522585128E-2</v>
      </c>
    </row>
    <row r="51" spans="1:13" ht="9.75" customHeight="1">
      <c r="A51" s="1"/>
      <c r="B51" s="4"/>
      <c r="C51" s="1"/>
      <c r="E51" s="1145"/>
      <c r="F51" s="1108"/>
      <c r="G51" s="1415"/>
      <c r="H51" s="1415"/>
      <c r="I51" s="1415"/>
      <c r="J51" s="1419"/>
    </row>
    <row r="52" spans="1:13" ht="12.75" customHeight="1">
      <c r="A52" s="1"/>
      <c r="B52" s="4"/>
      <c r="C52" s="1"/>
      <c r="E52" s="1123"/>
      <c r="F52" s="1124"/>
      <c r="G52" s="1416"/>
      <c r="H52" s="1416"/>
      <c r="I52" s="1416"/>
      <c r="J52" s="1400"/>
    </row>
    <row r="53" spans="1:13" ht="30.75" customHeight="1">
      <c r="A53" s="1"/>
      <c r="B53" s="4"/>
      <c r="C53" s="1"/>
      <c r="E53" s="1448" t="s">
        <v>730</v>
      </c>
      <c r="F53" s="1138"/>
      <c r="G53" s="283" t="s">
        <v>724</v>
      </c>
      <c r="H53" s="284">
        <v>219</v>
      </c>
      <c r="I53" s="283">
        <v>310</v>
      </c>
      <c r="J53" s="283">
        <v>411</v>
      </c>
    </row>
    <row r="54" spans="1:13" ht="12.75">
      <c r="A54" s="1"/>
      <c r="B54" s="4"/>
      <c r="C54" s="1"/>
      <c r="E54" s="1413" t="s">
        <v>731</v>
      </c>
      <c r="F54" s="1121"/>
      <c r="G54" s="1435" t="s">
        <v>724</v>
      </c>
      <c r="H54" s="1438">
        <v>219</v>
      </c>
      <c r="I54" s="1434">
        <v>310</v>
      </c>
      <c r="J54" s="1435">
        <v>411</v>
      </c>
    </row>
    <row r="55" spans="1:13" ht="12.75">
      <c r="A55" s="1"/>
      <c r="B55" s="4"/>
      <c r="C55" s="1"/>
      <c r="E55" s="1123"/>
      <c r="F55" s="1124"/>
      <c r="G55" s="1416"/>
      <c r="H55" s="1416"/>
      <c r="I55" s="1416"/>
      <c r="J55" s="1416"/>
    </row>
    <row r="56" spans="1:13" ht="12.75">
      <c r="A56" s="1"/>
      <c r="B56" s="4"/>
      <c r="C56" s="1"/>
      <c r="E56" s="1449" t="s">
        <v>732</v>
      </c>
      <c r="F56" s="1108"/>
      <c r="G56" s="1420" t="s">
        <v>724</v>
      </c>
      <c r="H56" s="1421">
        <v>1</v>
      </c>
      <c r="I56" s="1447">
        <f>I54/I53</f>
        <v>1</v>
      </c>
      <c r="J56" s="1447">
        <v>1</v>
      </c>
    </row>
    <row r="57" spans="1:13" ht="12.75">
      <c r="A57" s="1"/>
      <c r="B57" s="4"/>
      <c r="C57" s="1"/>
      <c r="E57" s="1450"/>
      <c r="F57" s="1327"/>
      <c r="G57" s="1416"/>
      <c r="H57" s="1416"/>
      <c r="I57" s="1416"/>
      <c r="J57" s="1416"/>
    </row>
    <row r="58" spans="1:13" ht="12.75">
      <c r="A58" s="147"/>
      <c r="B58" s="4"/>
      <c r="C58" s="147"/>
      <c r="D58" s="127"/>
      <c r="E58" s="285"/>
      <c r="F58" s="285"/>
      <c r="G58" s="285"/>
      <c r="H58" s="285"/>
      <c r="I58" s="285"/>
      <c r="J58" s="285"/>
      <c r="K58" s="127"/>
      <c r="L58" s="127"/>
      <c r="M58" s="127"/>
    </row>
    <row r="59" spans="1:13" ht="12.75">
      <c r="A59" s="147"/>
      <c r="B59" s="4"/>
      <c r="C59" s="147"/>
      <c r="D59" s="127"/>
      <c r="E59" s="1442" t="s">
        <v>1602</v>
      </c>
      <c r="F59" s="1108"/>
      <c r="G59" s="1108"/>
      <c r="H59" s="1108"/>
      <c r="I59" s="1108"/>
      <c r="J59" s="1108"/>
      <c r="K59" s="127"/>
      <c r="L59" s="127"/>
      <c r="M59" s="127"/>
    </row>
    <row r="60" spans="1:13" ht="12.75">
      <c r="A60" s="1"/>
      <c r="B60" s="4"/>
      <c r="C60" s="1"/>
      <c r="E60" s="1108"/>
      <c r="F60" s="1108"/>
      <c r="G60" s="1108"/>
      <c r="H60" s="1108"/>
      <c r="I60" s="1108"/>
      <c r="J60" s="1108"/>
    </row>
    <row r="61" spans="1:13" ht="31.15" customHeight="1">
      <c r="A61" s="1"/>
      <c r="B61" s="4"/>
      <c r="C61" s="1"/>
      <c r="E61" s="1108"/>
      <c r="F61" s="1108"/>
      <c r="G61" s="1108"/>
      <c r="H61" s="1108"/>
      <c r="I61" s="1108"/>
      <c r="J61" s="1108"/>
    </row>
    <row r="62" spans="1:13" ht="12.75">
      <c r="A62" s="1"/>
      <c r="B62" s="4"/>
      <c r="C62" s="1"/>
      <c r="E62" s="1446" t="s">
        <v>1603</v>
      </c>
      <c r="F62" s="1446"/>
      <c r="G62" s="144"/>
      <c r="H62" s="286"/>
      <c r="I62" s="287"/>
      <c r="J62" s="287"/>
    </row>
    <row r="63" spans="1:13" ht="12.75">
      <c r="A63" s="1"/>
      <c r="B63" s="4"/>
      <c r="C63" s="1"/>
      <c r="E63" s="1446" t="s">
        <v>1604</v>
      </c>
      <c r="F63" s="1446"/>
      <c r="G63" s="144"/>
      <c r="H63" s="288"/>
      <c r="I63" s="6"/>
      <c r="J63" s="6"/>
    </row>
    <row r="64" spans="1:13" ht="12.75">
      <c r="A64" s="1"/>
      <c r="B64" s="4"/>
      <c r="C64" s="1"/>
    </row>
    <row r="65" spans="1:13" ht="12.75">
      <c r="A65" s="1"/>
      <c r="B65" s="4"/>
      <c r="C65" s="1"/>
    </row>
    <row r="66" spans="1:13" ht="12.75">
      <c r="A66" s="1"/>
      <c r="B66" s="4"/>
      <c r="C66" s="1"/>
    </row>
    <row r="67" spans="1:13" ht="15.75">
      <c r="A67" s="1"/>
      <c r="B67" s="19"/>
      <c r="C67" s="1"/>
      <c r="E67" s="115" t="s">
        <v>733</v>
      </c>
      <c r="F67" s="115"/>
      <c r="G67" s="115"/>
      <c r="H67" s="115"/>
      <c r="I67" s="115"/>
      <c r="J67" s="115"/>
      <c r="K67" s="289"/>
      <c r="L67" s="289"/>
      <c r="M67" s="274"/>
    </row>
    <row r="68" spans="1:13" ht="14.25">
      <c r="A68" s="1"/>
      <c r="B68" s="4"/>
      <c r="C68" s="1"/>
      <c r="E68" s="118"/>
      <c r="F68" s="118"/>
      <c r="G68" s="118"/>
      <c r="H68" s="118"/>
      <c r="I68" s="118"/>
      <c r="J68" s="118"/>
      <c r="K68" s="289"/>
      <c r="L68" s="289"/>
      <c r="M68" s="274"/>
    </row>
    <row r="69" spans="1:13" ht="15.75" customHeight="1">
      <c r="A69" s="1"/>
      <c r="B69" s="4"/>
      <c r="C69" s="1"/>
      <c r="E69" s="1128" t="s">
        <v>734</v>
      </c>
      <c r="F69" s="1108"/>
      <c r="G69" s="1108"/>
      <c r="H69" s="1108"/>
      <c r="I69" s="1108"/>
      <c r="J69" s="1108"/>
      <c r="K69" s="1108"/>
      <c r="L69" s="1108"/>
      <c r="M69" s="274"/>
    </row>
    <row r="70" spans="1:13" ht="14.25">
      <c r="A70" s="1"/>
      <c r="B70" s="4"/>
      <c r="C70" s="1"/>
      <c r="E70" s="1108"/>
      <c r="F70" s="1108"/>
      <c r="G70" s="1108"/>
      <c r="H70" s="1108"/>
      <c r="I70" s="1108"/>
      <c r="J70" s="1108"/>
      <c r="K70" s="1108"/>
      <c r="L70" s="1108"/>
      <c r="M70" s="274"/>
    </row>
    <row r="71" spans="1:13" ht="14.25">
      <c r="A71" s="1"/>
      <c r="B71" s="4"/>
      <c r="C71" s="1"/>
      <c r="E71" s="1108"/>
      <c r="F71" s="1108"/>
      <c r="G71" s="1108"/>
      <c r="H71" s="1108"/>
      <c r="I71" s="1108"/>
      <c r="J71" s="1108"/>
      <c r="K71" s="1108"/>
      <c r="L71" s="1108"/>
      <c r="M71" s="274"/>
    </row>
    <row r="72" spans="1:13" ht="14.25">
      <c r="A72" s="1"/>
      <c r="B72" s="4"/>
      <c r="C72" s="1"/>
      <c r="E72" s="1108"/>
      <c r="F72" s="1108"/>
      <c r="G72" s="1108"/>
      <c r="H72" s="1108"/>
      <c r="I72" s="1108"/>
      <c r="J72" s="1108"/>
      <c r="K72" s="1108"/>
      <c r="L72" s="1108"/>
      <c r="M72" s="274"/>
    </row>
    <row r="73" spans="1:13" ht="14.25">
      <c r="A73" s="1"/>
      <c r="B73" s="4"/>
      <c r="C73" s="1"/>
      <c r="E73" s="1108"/>
      <c r="F73" s="1108"/>
      <c r="G73" s="1108"/>
      <c r="H73" s="1108"/>
      <c r="I73" s="1108"/>
      <c r="J73" s="1108"/>
      <c r="K73" s="1108"/>
      <c r="L73" s="1108"/>
      <c r="M73" s="274"/>
    </row>
    <row r="74" spans="1:13" ht="14.25">
      <c r="A74" s="1"/>
      <c r="B74" s="4"/>
      <c r="C74" s="1"/>
      <c r="E74" s="1108"/>
      <c r="F74" s="1108"/>
      <c r="G74" s="1108"/>
      <c r="H74" s="1108"/>
      <c r="I74" s="1108"/>
      <c r="J74" s="1108"/>
      <c r="K74" s="1108"/>
      <c r="L74" s="1108"/>
      <c r="M74" s="274"/>
    </row>
    <row r="75" spans="1:13" ht="14.25">
      <c r="A75" s="1"/>
      <c r="B75" s="4"/>
      <c r="C75" s="1"/>
      <c r="E75" s="1108"/>
      <c r="F75" s="1108"/>
      <c r="G75" s="1108"/>
      <c r="H75" s="1108"/>
      <c r="I75" s="1108"/>
      <c r="J75" s="1108"/>
      <c r="K75" s="1108"/>
      <c r="L75" s="1108"/>
      <c r="M75" s="274"/>
    </row>
    <row r="76" spans="1:13" ht="14.25">
      <c r="A76" s="1"/>
      <c r="B76" s="4"/>
      <c r="C76" s="1"/>
      <c r="E76" s="1108"/>
      <c r="F76" s="1108"/>
      <c r="G76" s="1108"/>
      <c r="H76" s="1108"/>
      <c r="I76" s="1108"/>
      <c r="J76" s="1108"/>
      <c r="K76" s="1108"/>
      <c r="L76" s="1108"/>
      <c r="M76" s="274"/>
    </row>
    <row r="77" spans="1:13" ht="14.25">
      <c r="A77" s="1"/>
      <c r="B77" s="4"/>
      <c r="C77" s="1"/>
      <c r="E77" s="1108"/>
      <c r="F77" s="1108"/>
      <c r="G77" s="1108"/>
      <c r="H77" s="1108"/>
      <c r="I77" s="1108"/>
      <c r="J77" s="1108"/>
      <c r="K77" s="1108"/>
      <c r="L77" s="1108"/>
      <c r="M77" s="274"/>
    </row>
    <row r="78" spans="1:13" ht="51" customHeight="1">
      <c r="A78" s="1"/>
      <c r="B78" s="4"/>
      <c r="C78" s="1"/>
      <c r="E78" s="1108"/>
      <c r="F78" s="1108"/>
      <c r="G78" s="1108"/>
      <c r="H78" s="1108"/>
      <c r="I78" s="1108"/>
      <c r="J78" s="1108"/>
      <c r="K78" s="1108"/>
      <c r="L78" s="1108"/>
      <c r="M78" s="274"/>
    </row>
    <row r="79" spans="1:13" ht="14.25">
      <c r="A79" s="1"/>
      <c r="B79" s="4"/>
      <c r="C79" s="1"/>
      <c r="E79" s="1108"/>
      <c r="F79" s="1108"/>
      <c r="G79" s="1108"/>
      <c r="H79" s="1108"/>
      <c r="I79" s="1108"/>
      <c r="J79" s="1108"/>
      <c r="K79" s="1108"/>
      <c r="L79" s="1108"/>
      <c r="M79" s="274"/>
    </row>
    <row r="80" spans="1:13" ht="19.149999999999999" customHeight="1">
      <c r="A80" s="1"/>
      <c r="B80" s="4"/>
      <c r="C80" s="1"/>
      <c r="E80" s="1443" t="s">
        <v>735</v>
      </c>
      <c r="F80" s="1280"/>
      <c r="G80" s="1280"/>
      <c r="H80" s="6"/>
      <c r="K80" s="274"/>
      <c r="L80" s="274"/>
      <c r="M80" s="274"/>
    </row>
    <row r="81" spans="1:13" ht="14.25">
      <c r="A81" s="1"/>
      <c r="B81" s="4"/>
      <c r="C81" s="1"/>
      <c r="K81" s="274"/>
      <c r="L81" s="274"/>
      <c r="M81" s="274"/>
    </row>
    <row r="82" spans="1:13" ht="18" customHeight="1">
      <c r="A82" s="1"/>
      <c r="B82" s="4"/>
      <c r="C82" s="1"/>
      <c r="E82" s="1174" t="s">
        <v>736</v>
      </c>
      <c r="F82" s="1108"/>
      <c r="G82" s="1108"/>
      <c r="H82" s="1108"/>
      <c r="I82" s="1108"/>
      <c r="J82" s="1108"/>
      <c r="K82" s="289"/>
      <c r="L82" s="289"/>
      <c r="M82" s="274"/>
    </row>
    <row r="83" spans="1:13" ht="18" customHeight="1">
      <c r="A83" s="1"/>
      <c r="B83" s="20"/>
      <c r="C83" s="1"/>
      <c r="E83" s="33"/>
      <c r="F83" s="33"/>
      <c r="G83" s="268">
        <v>2022</v>
      </c>
      <c r="H83" s="268">
        <v>2023</v>
      </c>
      <c r="I83" s="268" t="s">
        <v>737</v>
      </c>
      <c r="J83" s="268" t="s">
        <v>717</v>
      </c>
      <c r="K83" s="289"/>
      <c r="L83" s="289"/>
      <c r="M83" s="274"/>
    </row>
    <row r="84" spans="1:13" ht="21" customHeight="1">
      <c r="A84" s="1"/>
      <c r="B84" s="22"/>
      <c r="C84" s="1"/>
      <c r="E84" s="1444" t="s">
        <v>738</v>
      </c>
      <c r="F84" s="1108"/>
      <c r="G84" s="1445">
        <v>373</v>
      </c>
      <c r="H84" s="1445">
        <v>1228</v>
      </c>
      <c r="I84" s="1440">
        <v>1308</v>
      </c>
      <c r="J84" s="1441">
        <v>496</v>
      </c>
      <c r="K84" s="289"/>
      <c r="L84" s="289"/>
      <c r="M84" s="274"/>
    </row>
    <row r="85" spans="1:13" ht="20.25" customHeight="1">
      <c r="A85" s="1"/>
      <c r="B85" s="4"/>
      <c r="C85" s="1"/>
      <c r="E85" s="1123"/>
      <c r="F85" s="1124"/>
      <c r="G85" s="1124"/>
      <c r="H85" s="1124"/>
      <c r="I85" s="1124"/>
      <c r="J85" s="1125"/>
      <c r="K85" s="289"/>
      <c r="L85" s="289"/>
      <c r="M85" s="274"/>
    </row>
    <row r="86" spans="1:13">
      <c r="A86" s="1"/>
      <c r="B86" s="20"/>
      <c r="C86" s="1"/>
      <c r="E86" s="1384" t="s">
        <v>739</v>
      </c>
      <c r="F86" s="1121"/>
      <c r="G86" s="1426">
        <v>86</v>
      </c>
      <c r="H86" s="1220">
        <v>82</v>
      </c>
      <c r="I86" s="1220">
        <v>112</v>
      </c>
      <c r="J86" s="1439">
        <v>128</v>
      </c>
      <c r="K86" s="289"/>
      <c r="L86" s="289"/>
      <c r="M86" s="274"/>
    </row>
    <row r="87" spans="1:13" ht="15.75">
      <c r="A87" s="1"/>
      <c r="B87" s="22"/>
      <c r="C87" s="1"/>
      <c r="E87" s="1145"/>
      <c r="F87" s="1108"/>
      <c r="G87" s="1108"/>
      <c r="H87" s="1108"/>
      <c r="I87" s="1108"/>
      <c r="J87" s="1253"/>
      <c r="K87" s="289"/>
      <c r="L87" s="289"/>
      <c r="M87" s="274"/>
    </row>
    <row r="88" spans="1:13" ht="14.25">
      <c r="A88" s="1"/>
      <c r="B88" s="4"/>
      <c r="C88" s="1"/>
      <c r="E88" s="1123"/>
      <c r="F88" s="1124"/>
      <c r="G88" s="1124"/>
      <c r="H88" s="1124"/>
      <c r="I88" s="1124"/>
      <c r="J88" s="1125"/>
      <c r="K88" s="289"/>
      <c r="L88" s="289"/>
      <c r="M88" s="274"/>
    </row>
    <row r="89" spans="1:13" ht="14.25">
      <c r="A89" s="1"/>
      <c r="B89" s="4"/>
      <c r="C89" s="1"/>
      <c r="E89" s="1424" t="s">
        <v>740</v>
      </c>
      <c r="F89" s="1121"/>
      <c r="G89" s="1422">
        <v>84</v>
      </c>
      <c r="H89" s="1422">
        <v>49</v>
      </c>
      <c r="I89" s="1422">
        <v>104</v>
      </c>
      <c r="J89" s="1423">
        <v>128</v>
      </c>
      <c r="K89" s="289"/>
      <c r="L89" s="289"/>
      <c r="M89" s="274"/>
    </row>
    <row r="90" spans="1:13" ht="14.25">
      <c r="A90" s="1"/>
      <c r="B90" s="4"/>
      <c r="C90" s="1"/>
      <c r="E90" s="1145"/>
      <c r="F90" s="1108"/>
      <c r="G90" s="1108"/>
      <c r="H90" s="1108"/>
      <c r="I90" s="1108"/>
      <c r="J90" s="1253"/>
      <c r="K90" s="289"/>
      <c r="L90" s="289"/>
      <c r="M90" s="274"/>
    </row>
    <row r="91" spans="1:13" ht="14.25">
      <c r="A91" s="1"/>
      <c r="B91" s="4"/>
      <c r="C91" s="1"/>
      <c r="E91" s="1145"/>
      <c r="F91" s="1108"/>
      <c r="G91" s="1108"/>
      <c r="H91" s="1108"/>
      <c r="I91" s="1108"/>
      <c r="J91" s="1253"/>
      <c r="K91" s="289"/>
      <c r="L91" s="289"/>
      <c r="M91" s="274"/>
    </row>
    <row r="92" spans="1:13" ht="14.25">
      <c r="A92" s="1"/>
      <c r="B92" s="4"/>
      <c r="C92" s="1"/>
      <c r="E92" s="1123"/>
      <c r="F92" s="1124"/>
      <c r="G92" s="1124"/>
      <c r="H92" s="1124"/>
      <c r="I92" s="1124"/>
      <c r="J92" s="1125"/>
      <c r="K92" s="289"/>
      <c r="L92" s="289"/>
      <c r="M92" s="274"/>
    </row>
    <row r="93" spans="1:13" ht="27" customHeight="1">
      <c r="A93" s="1"/>
      <c r="B93" s="20"/>
      <c r="C93" s="1"/>
      <c r="E93" s="1384" t="s">
        <v>741</v>
      </c>
      <c r="F93" s="1121"/>
      <c r="G93" s="1385">
        <v>0.98</v>
      </c>
      <c r="H93" s="1385">
        <v>0.6</v>
      </c>
      <c r="I93" s="1385">
        <v>0.93</v>
      </c>
      <c r="J93" s="1386">
        <v>1</v>
      </c>
      <c r="K93" s="289"/>
      <c r="L93" s="289"/>
      <c r="M93" s="274"/>
    </row>
    <row r="94" spans="1:13" ht="15.75">
      <c r="A94" s="1"/>
      <c r="B94" s="22"/>
      <c r="C94" s="1"/>
      <c r="E94" s="1145"/>
      <c r="F94" s="1108"/>
      <c r="G94" s="1108"/>
      <c r="H94" s="1108"/>
      <c r="I94" s="1108"/>
      <c r="J94" s="1253"/>
      <c r="K94" s="289"/>
      <c r="L94" s="289"/>
      <c r="M94" s="274"/>
    </row>
    <row r="95" spans="1:13" ht="14.25">
      <c r="A95" s="1"/>
      <c r="B95" s="4"/>
      <c r="C95" s="1"/>
      <c r="E95" s="1145"/>
      <c r="F95" s="1108"/>
      <c r="G95" s="1108"/>
      <c r="H95" s="1108"/>
      <c r="I95" s="1108"/>
      <c r="J95" s="1253"/>
      <c r="K95" s="289"/>
      <c r="L95" s="289"/>
      <c r="M95" s="274"/>
    </row>
    <row r="96" spans="1:13" ht="14.25">
      <c r="A96" s="1"/>
      <c r="B96" s="4"/>
      <c r="C96" s="1"/>
      <c r="E96" s="1123"/>
      <c r="F96" s="1124"/>
      <c r="G96" s="1124"/>
      <c r="H96" s="1124"/>
      <c r="I96" s="1124"/>
      <c r="J96" s="1125"/>
      <c r="K96" s="289"/>
      <c r="L96" s="289"/>
      <c r="M96" s="274"/>
    </row>
    <row r="97" spans="1:13" ht="14.25">
      <c r="A97" s="1"/>
      <c r="B97" s="4"/>
      <c r="C97" s="1"/>
      <c r="E97" s="1425" t="s">
        <v>742</v>
      </c>
      <c r="F97" s="1121"/>
      <c r="G97" s="1422">
        <v>2</v>
      </c>
      <c r="H97" s="1422">
        <v>0</v>
      </c>
      <c r="I97" s="1422">
        <v>0</v>
      </c>
      <c r="J97" s="1423">
        <v>0</v>
      </c>
      <c r="K97" s="289"/>
      <c r="L97" s="289"/>
      <c r="M97" s="274"/>
    </row>
    <row r="98" spans="1:13" ht="14.25">
      <c r="A98" s="1"/>
      <c r="B98" s="4"/>
      <c r="C98" s="1"/>
      <c r="E98" s="1145"/>
      <c r="F98" s="1108"/>
      <c r="G98" s="1108"/>
      <c r="H98" s="1108"/>
      <c r="I98" s="1108"/>
      <c r="J98" s="1253"/>
      <c r="K98" s="289"/>
      <c r="L98" s="289"/>
      <c r="M98" s="274"/>
    </row>
    <row r="99" spans="1:13" ht="14.25">
      <c r="A99" s="1"/>
      <c r="B99" s="64"/>
      <c r="C99" s="1"/>
      <c r="E99" s="1145"/>
      <c r="F99" s="1108"/>
      <c r="G99" s="1108"/>
      <c r="H99" s="1108"/>
      <c r="I99" s="1108"/>
      <c r="J99" s="1253"/>
      <c r="K99" s="289"/>
      <c r="L99" s="289"/>
      <c r="M99" s="274"/>
    </row>
    <row r="100" spans="1:13" ht="14.25">
      <c r="A100" s="1"/>
      <c r="B100" s="4"/>
      <c r="C100" s="1"/>
      <c r="E100" s="1123"/>
      <c r="F100" s="1124"/>
      <c r="G100" s="1124"/>
      <c r="H100" s="1124"/>
      <c r="I100" s="1124"/>
      <c r="J100" s="1125"/>
      <c r="K100" s="289"/>
      <c r="L100" s="289"/>
      <c r="M100" s="274"/>
    </row>
    <row r="101" spans="1:13">
      <c r="A101" s="1"/>
      <c r="B101" s="20"/>
      <c r="C101" s="1"/>
      <c r="E101" s="1384" t="s">
        <v>743</v>
      </c>
      <c r="F101" s="1121"/>
      <c r="G101" s="1385">
        <v>0.02</v>
      </c>
      <c r="H101" s="1385">
        <v>0</v>
      </c>
      <c r="I101" s="1385">
        <v>0</v>
      </c>
      <c r="J101" s="1386">
        <v>0</v>
      </c>
      <c r="K101" s="289"/>
      <c r="L101" s="289"/>
      <c r="M101" s="274"/>
    </row>
    <row r="102" spans="1:13" ht="15.75">
      <c r="A102" s="1"/>
      <c r="B102" s="22"/>
      <c r="C102" s="1"/>
      <c r="E102" s="1145"/>
      <c r="F102" s="1108"/>
      <c r="G102" s="1108"/>
      <c r="H102" s="1108"/>
      <c r="I102" s="1108"/>
      <c r="J102" s="1253"/>
      <c r="K102" s="289"/>
      <c r="L102" s="289"/>
      <c r="M102" s="274"/>
    </row>
    <row r="103" spans="1:13" ht="14.25">
      <c r="A103" s="1"/>
      <c r="B103" s="4"/>
      <c r="C103" s="1"/>
      <c r="E103" s="1145"/>
      <c r="F103" s="1108"/>
      <c r="G103" s="1108"/>
      <c r="H103" s="1108"/>
      <c r="I103" s="1108"/>
      <c r="J103" s="1253"/>
      <c r="K103" s="289"/>
      <c r="L103" s="289"/>
      <c r="M103" s="274"/>
    </row>
    <row r="104" spans="1:13" ht="14.25">
      <c r="A104" s="1"/>
      <c r="B104" s="4"/>
      <c r="C104" s="1"/>
      <c r="E104" s="1123"/>
      <c r="F104" s="1124"/>
      <c r="G104" s="1124"/>
      <c r="H104" s="1124"/>
      <c r="I104" s="1124"/>
      <c r="J104" s="1125"/>
      <c r="K104" s="289"/>
      <c r="L104" s="289"/>
      <c r="M104" s="274"/>
    </row>
    <row r="105" spans="1:13" ht="45.6" customHeight="1">
      <c r="A105" s="1"/>
      <c r="B105" s="4"/>
      <c r="C105" s="1"/>
      <c r="E105" s="1387" t="s">
        <v>744</v>
      </c>
      <c r="F105" s="1108"/>
      <c r="G105" s="1108"/>
      <c r="H105" s="1108"/>
      <c r="I105" s="1108"/>
      <c r="J105" s="1108"/>
      <c r="K105" s="289"/>
      <c r="L105" s="289"/>
      <c r="M105" s="274"/>
    </row>
    <row r="106" spans="1:13" ht="14.25">
      <c r="A106" s="1"/>
      <c r="B106" s="4"/>
      <c r="C106" s="1"/>
      <c r="E106" s="1108"/>
      <c r="F106" s="1108"/>
      <c r="G106" s="1108"/>
      <c r="H106" s="1108"/>
      <c r="I106" s="1108"/>
      <c r="J106" s="1108"/>
      <c r="K106" s="289"/>
      <c r="L106" s="289"/>
      <c r="M106" s="274"/>
    </row>
    <row r="107" spans="1:13" ht="14.25">
      <c r="A107" s="1"/>
      <c r="B107" s="4"/>
      <c r="C107" s="1"/>
      <c r="K107" s="289"/>
      <c r="L107" s="289"/>
      <c r="M107" s="274"/>
    </row>
    <row r="108" spans="1:13" ht="14.25">
      <c r="A108" s="1"/>
      <c r="B108" s="4"/>
      <c r="C108" s="1"/>
      <c r="E108" s="290"/>
      <c r="F108" s="290"/>
      <c r="G108" s="290"/>
      <c r="H108" s="290"/>
      <c r="I108" s="290"/>
      <c r="J108" s="290"/>
      <c r="K108" s="289"/>
      <c r="L108" s="289"/>
      <c r="M108" s="274"/>
    </row>
    <row r="109" spans="1:13" ht="12.75">
      <c r="A109" s="1"/>
      <c r="B109" s="4"/>
      <c r="C109" s="1"/>
      <c r="E109" s="291"/>
      <c r="F109" s="291"/>
      <c r="G109" s="291"/>
      <c r="H109" s="291"/>
      <c r="I109" s="291"/>
      <c r="J109" s="291"/>
      <c r="K109" s="291"/>
      <c r="L109" s="291"/>
      <c r="M109" s="292"/>
    </row>
    <row r="110" spans="1:13" ht="14.25">
      <c r="A110" s="1"/>
      <c r="B110" s="4"/>
      <c r="C110" s="1"/>
      <c r="E110" s="115" t="s">
        <v>745</v>
      </c>
      <c r="F110" s="115"/>
      <c r="G110" s="115"/>
      <c r="H110" s="115"/>
      <c r="I110" s="115"/>
      <c r="J110" s="115"/>
      <c r="K110" s="293"/>
      <c r="L110" s="118"/>
      <c r="M110" s="292"/>
    </row>
    <row r="111" spans="1:13" ht="12.75">
      <c r="A111" s="1"/>
      <c r="B111" s="4"/>
      <c r="C111" s="1"/>
      <c r="E111" s="140"/>
      <c r="F111" s="140"/>
      <c r="G111" s="140"/>
      <c r="H111" s="140"/>
      <c r="I111" s="140"/>
      <c r="J111" s="140"/>
      <c r="K111" s="140"/>
      <c r="L111" s="140"/>
      <c r="M111" s="292"/>
    </row>
    <row r="112" spans="1:13">
      <c r="A112" s="1"/>
      <c r="B112" s="20"/>
      <c r="C112" s="1"/>
      <c r="E112" s="1173" t="s">
        <v>746</v>
      </c>
      <c r="F112" s="1108"/>
      <c r="G112" s="1108"/>
      <c r="H112" s="1108"/>
      <c r="I112" s="1108"/>
      <c r="J112" s="1108"/>
      <c r="K112" s="1108"/>
      <c r="L112" s="1108"/>
      <c r="M112" s="120"/>
    </row>
    <row r="113" spans="1:13">
      <c r="A113" s="1"/>
      <c r="B113" s="20"/>
      <c r="C113" s="1"/>
      <c r="E113" s="1108"/>
      <c r="F113" s="1108"/>
      <c r="G113" s="1108"/>
      <c r="H113" s="1108"/>
      <c r="I113" s="1108"/>
      <c r="J113" s="1108"/>
      <c r="K113" s="1108"/>
      <c r="L113" s="1108"/>
      <c r="M113" s="120"/>
    </row>
    <row r="114" spans="1:13">
      <c r="A114" s="1"/>
      <c r="B114" s="20"/>
      <c r="C114" s="1"/>
      <c r="E114" s="1108"/>
      <c r="F114" s="1108"/>
      <c r="G114" s="1108"/>
      <c r="H114" s="1108"/>
      <c r="I114" s="1108"/>
      <c r="J114" s="1108"/>
      <c r="K114" s="1108"/>
      <c r="L114" s="1108"/>
      <c r="M114" s="120"/>
    </row>
    <row r="115" spans="1:13">
      <c r="A115" s="1"/>
      <c r="B115" s="20"/>
      <c r="C115" s="1"/>
      <c r="E115" s="1108"/>
      <c r="F115" s="1108"/>
      <c r="G115" s="1108"/>
      <c r="H115" s="1108"/>
      <c r="I115" s="1108"/>
      <c r="J115" s="1108"/>
      <c r="K115" s="1108"/>
      <c r="L115" s="1108"/>
      <c r="M115" s="120"/>
    </row>
    <row r="116" spans="1:13">
      <c r="A116" s="1"/>
      <c r="B116" s="20"/>
      <c r="C116" s="1"/>
      <c r="E116" s="1108"/>
      <c r="F116" s="1108"/>
      <c r="G116" s="1108"/>
      <c r="H116" s="1108"/>
      <c r="I116" s="1108"/>
      <c r="J116" s="1108"/>
      <c r="K116" s="1108"/>
      <c r="L116" s="1108"/>
      <c r="M116" s="120"/>
    </row>
    <row r="117" spans="1:13">
      <c r="A117" s="1"/>
      <c r="B117" s="20"/>
      <c r="C117" s="1"/>
      <c r="E117" s="1108"/>
      <c r="F117" s="1108"/>
      <c r="G117" s="1108"/>
      <c r="H117" s="1108"/>
      <c r="I117" s="1108"/>
      <c r="J117" s="1108"/>
      <c r="K117" s="1108"/>
      <c r="L117" s="1108"/>
      <c r="M117" s="120"/>
    </row>
    <row r="118" spans="1:13">
      <c r="A118" s="1"/>
      <c r="B118" s="20"/>
      <c r="C118" s="1"/>
      <c r="E118" s="1108"/>
      <c r="F118" s="1108"/>
      <c r="G118" s="1108"/>
      <c r="H118" s="1108"/>
      <c r="I118" s="1108"/>
      <c r="J118" s="1108"/>
      <c r="K118" s="1108"/>
      <c r="L118" s="1108"/>
      <c r="M118" s="120"/>
    </row>
    <row r="119" spans="1:13">
      <c r="A119" s="1"/>
      <c r="B119" s="20"/>
      <c r="C119" s="1"/>
      <c r="E119" s="1108"/>
      <c r="F119" s="1108"/>
      <c r="G119" s="1108"/>
      <c r="H119" s="1108"/>
      <c r="I119" s="1108"/>
      <c r="J119" s="1108"/>
      <c r="K119" s="1108"/>
      <c r="L119" s="1108"/>
      <c r="M119" s="120"/>
    </row>
    <row r="120" spans="1:13">
      <c r="A120" s="1"/>
      <c r="B120" s="20"/>
      <c r="C120" s="1"/>
      <c r="E120" s="1108"/>
      <c r="F120" s="1108"/>
      <c r="G120" s="1108"/>
      <c r="H120" s="1108"/>
      <c r="I120" s="1108"/>
      <c r="J120" s="1108"/>
      <c r="K120" s="1108"/>
      <c r="L120" s="1108"/>
      <c r="M120" s="120"/>
    </row>
    <row r="121" spans="1:13">
      <c r="A121" s="1"/>
      <c r="B121" s="20"/>
      <c r="C121" s="1"/>
      <c r="E121" s="1108"/>
      <c r="F121" s="1108"/>
      <c r="G121" s="1108"/>
      <c r="H121" s="1108"/>
      <c r="I121" s="1108"/>
      <c r="J121" s="1108"/>
      <c r="K121" s="1108"/>
      <c r="L121" s="1108"/>
      <c r="M121" s="120"/>
    </row>
    <row r="122" spans="1:13">
      <c r="A122" s="1"/>
      <c r="B122" s="20"/>
      <c r="C122" s="1"/>
      <c r="E122" s="1108"/>
      <c r="F122" s="1108"/>
      <c r="G122" s="1108"/>
      <c r="H122" s="1108"/>
      <c r="I122" s="1108"/>
      <c r="J122" s="1108"/>
      <c r="K122" s="1108"/>
      <c r="L122" s="1108"/>
      <c r="M122" s="120"/>
    </row>
    <row r="123" spans="1:13">
      <c r="A123" s="1"/>
      <c r="B123" s="20"/>
      <c r="C123" s="1"/>
      <c r="E123" s="1108"/>
      <c r="F123" s="1108"/>
      <c r="G123" s="1108"/>
      <c r="H123" s="1108"/>
      <c r="I123" s="1108"/>
      <c r="J123" s="1108"/>
      <c r="K123" s="1108"/>
      <c r="L123" s="1108"/>
      <c r="M123" s="120"/>
    </row>
    <row r="124" spans="1:13">
      <c r="A124" s="1"/>
      <c r="B124" s="20"/>
      <c r="C124" s="1"/>
      <c r="E124" s="1108"/>
      <c r="F124" s="1108"/>
      <c r="G124" s="1108"/>
      <c r="H124" s="1108"/>
      <c r="I124" s="1108"/>
      <c r="J124" s="1108"/>
      <c r="K124" s="1108"/>
      <c r="L124" s="1108"/>
      <c r="M124" s="120"/>
    </row>
    <row r="125" spans="1:13">
      <c r="A125" s="1"/>
      <c r="B125" s="20"/>
      <c r="C125" s="1"/>
      <c r="E125" s="1108"/>
      <c r="F125" s="1108"/>
      <c r="G125" s="1108"/>
      <c r="H125" s="1108"/>
      <c r="I125" s="1108"/>
      <c r="J125" s="1108"/>
      <c r="K125" s="1108"/>
      <c r="L125" s="1108"/>
      <c r="M125" s="120"/>
    </row>
    <row r="126" spans="1:13">
      <c r="A126" s="1"/>
      <c r="B126" s="20"/>
      <c r="C126" s="1"/>
      <c r="E126" s="1108"/>
      <c r="F126" s="1108"/>
      <c r="G126" s="1108"/>
      <c r="H126" s="1108"/>
      <c r="I126" s="1108"/>
      <c r="J126" s="1108"/>
      <c r="K126" s="1108"/>
      <c r="L126" s="1108"/>
      <c r="M126" s="120"/>
    </row>
    <row r="127" spans="1:13">
      <c r="A127" s="1"/>
      <c r="B127" s="20"/>
      <c r="C127" s="1"/>
      <c r="E127" s="1108"/>
      <c r="F127" s="1108"/>
      <c r="G127" s="1108"/>
      <c r="H127" s="1108"/>
      <c r="I127" s="1108"/>
      <c r="J127" s="1108"/>
      <c r="K127" s="1108"/>
      <c r="L127" s="1108"/>
      <c r="M127" s="120"/>
    </row>
    <row r="128" spans="1:13">
      <c r="A128" s="1"/>
      <c r="B128" s="20"/>
      <c r="C128" s="1"/>
      <c r="E128" s="1108"/>
      <c r="F128" s="1108"/>
      <c r="G128" s="1108"/>
      <c r="H128" s="1108"/>
      <c r="I128" s="1108"/>
      <c r="J128" s="1108"/>
      <c r="K128" s="1108"/>
      <c r="L128" s="1108"/>
      <c r="M128" s="120"/>
    </row>
    <row r="129" spans="1:13">
      <c r="A129" s="1"/>
      <c r="B129" s="20"/>
      <c r="C129" s="1"/>
      <c r="E129" s="1108"/>
      <c r="F129" s="1108"/>
      <c r="G129" s="1108"/>
      <c r="H129" s="1108"/>
      <c r="I129" s="1108"/>
      <c r="J129" s="1108"/>
      <c r="K129" s="1108"/>
      <c r="L129" s="1108"/>
      <c r="M129" s="120"/>
    </row>
    <row r="130" spans="1:13" ht="37.9" customHeight="1">
      <c r="A130" s="1"/>
      <c r="B130" s="20"/>
      <c r="C130" s="1"/>
      <c r="E130" s="1108"/>
      <c r="F130" s="1108"/>
      <c r="G130" s="1108"/>
      <c r="H130" s="1108"/>
      <c r="I130" s="1108"/>
      <c r="J130" s="1108"/>
      <c r="K130" s="1108"/>
      <c r="L130" s="1108"/>
      <c r="M130" s="120"/>
    </row>
    <row r="131" spans="1:13">
      <c r="A131" s="1"/>
      <c r="B131" s="20"/>
      <c r="C131" s="1"/>
      <c r="E131" s="1108"/>
      <c r="F131" s="1108"/>
      <c r="G131" s="1108"/>
      <c r="H131" s="1108"/>
      <c r="I131" s="1108"/>
      <c r="J131" s="1108"/>
      <c r="K131" s="1108"/>
      <c r="L131" s="1108"/>
      <c r="M131" s="120"/>
    </row>
    <row r="132" spans="1:13">
      <c r="A132" s="1"/>
      <c r="B132" s="20"/>
      <c r="C132" s="1"/>
      <c r="E132" s="1108"/>
      <c r="F132" s="1108"/>
      <c r="G132" s="1108"/>
      <c r="H132" s="1108"/>
      <c r="I132" s="1108"/>
      <c r="J132" s="1108"/>
      <c r="K132" s="1108"/>
      <c r="L132" s="1108"/>
      <c r="M132" s="120"/>
    </row>
    <row r="133" spans="1:13">
      <c r="A133" s="1"/>
      <c r="B133" s="20"/>
      <c r="C133" s="1"/>
      <c r="E133" s="1108"/>
      <c r="F133" s="1108"/>
      <c r="G133" s="1108"/>
      <c r="H133" s="1108"/>
      <c r="I133" s="1108"/>
      <c r="J133" s="1108"/>
      <c r="K133" s="1108"/>
      <c r="L133" s="1108"/>
      <c r="M133" s="120"/>
    </row>
    <row r="134" spans="1:13">
      <c r="A134" s="1"/>
      <c r="B134" s="20"/>
      <c r="C134" s="1"/>
      <c r="E134" s="116"/>
      <c r="F134" s="116"/>
      <c r="G134" s="116"/>
      <c r="H134" s="116"/>
      <c r="I134" s="116"/>
      <c r="J134" s="116"/>
      <c r="K134" s="116"/>
      <c r="L134" s="116"/>
      <c r="M134" s="120"/>
    </row>
    <row r="135" spans="1:13" ht="15.75">
      <c r="A135" s="1"/>
      <c r="B135" s="22"/>
      <c r="C135" s="1"/>
      <c r="E135" s="1109" t="s">
        <v>747</v>
      </c>
      <c r="F135" s="1108"/>
      <c r="G135" s="1108"/>
      <c r="H135" s="1108"/>
      <c r="I135" s="1108"/>
      <c r="J135" s="116"/>
      <c r="K135" s="116"/>
      <c r="L135" s="116"/>
      <c r="M135" s="120"/>
    </row>
    <row r="136" spans="1:13" ht="12.75">
      <c r="A136" s="1"/>
      <c r="B136" s="4"/>
      <c r="C136" s="1"/>
      <c r="E136" s="33"/>
      <c r="F136" s="294"/>
      <c r="G136" s="268">
        <v>2023</v>
      </c>
      <c r="H136" s="268" t="s">
        <v>748</v>
      </c>
      <c r="I136" s="268" t="s">
        <v>749</v>
      </c>
      <c r="J136" s="293"/>
      <c r="K136" s="293"/>
      <c r="L136" s="293"/>
      <c r="M136" s="295"/>
    </row>
    <row r="137" spans="1:13" ht="12.75">
      <c r="A137" s="1"/>
      <c r="B137" s="4"/>
      <c r="C137" s="1"/>
      <c r="E137" s="1389" t="s">
        <v>723</v>
      </c>
      <c r="F137" s="1124"/>
      <c r="G137" s="296">
        <v>7665</v>
      </c>
      <c r="H137" s="296">
        <v>7731</v>
      </c>
      <c r="I137" s="297">
        <v>7567</v>
      </c>
      <c r="J137" s="293"/>
      <c r="K137" s="293"/>
      <c r="L137" s="293"/>
      <c r="M137" s="295"/>
    </row>
    <row r="138" spans="1:13" ht="12.75">
      <c r="A138" s="1"/>
      <c r="B138" s="64"/>
      <c r="C138" s="1"/>
      <c r="E138" s="1307" t="s">
        <v>750</v>
      </c>
      <c r="F138" s="1121"/>
      <c r="G138" s="1390">
        <v>1228</v>
      </c>
      <c r="H138" s="1390">
        <v>1308</v>
      </c>
      <c r="I138" s="1391">
        <v>496</v>
      </c>
      <c r="J138" s="293"/>
      <c r="K138" s="293"/>
      <c r="L138" s="293"/>
      <c r="M138" s="295"/>
    </row>
    <row r="139" spans="1:13" ht="12.75">
      <c r="A139" s="1"/>
      <c r="B139" s="4"/>
      <c r="C139" s="1"/>
      <c r="E139" s="1123"/>
      <c r="F139" s="1124"/>
      <c r="G139" s="1124"/>
      <c r="H139" s="1124"/>
      <c r="I139" s="1125"/>
      <c r="J139" s="293"/>
      <c r="K139" s="293"/>
      <c r="L139" s="293"/>
      <c r="M139" s="295"/>
    </row>
    <row r="140" spans="1:13">
      <c r="A140" s="1"/>
      <c r="B140" s="20"/>
      <c r="C140" s="1"/>
      <c r="E140" s="1393" t="s">
        <v>751</v>
      </c>
      <c r="F140" s="1121"/>
      <c r="G140" s="1388">
        <v>0.16020000000000001</v>
      </c>
      <c r="H140" s="1388">
        <f t="shared" ref="H140:I140" si="1">H138/H137</f>
        <v>0.16918897943344974</v>
      </c>
      <c r="I140" s="1392">
        <f t="shared" si="1"/>
        <v>6.5547773225849079E-2</v>
      </c>
      <c r="J140" s="293"/>
      <c r="K140" s="298"/>
      <c r="L140" s="298"/>
      <c r="M140" s="299"/>
    </row>
    <row r="141" spans="1:13" ht="15.75">
      <c r="A141" s="1"/>
      <c r="B141" s="22"/>
      <c r="C141" s="1"/>
      <c r="E141" s="1123"/>
      <c r="F141" s="1124"/>
      <c r="G141" s="1124"/>
      <c r="H141" s="1124"/>
      <c r="I141" s="1125"/>
      <c r="J141" s="293"/>
      <c r="K141" s="298"/>
      <c r="L141" s="298"/>
      <c r="M141" s="299"/>
    </row>
    <row r="142" spans="1:13" ht="14.25">
      <c r="A142" s="1"/>
      <c r="B142" s="4"/>
      <c r="C142" s="1"/>
      <c r="E142" s="1292" t="s">
        <v>727</v>
      </c>
      <c r="F142" s="1138"/>
      <c r="G142" s="300">
        <v>1591</v>
      </c>
      <c r="H142" s="300">
        <v>2032</v>
      </c>
      <c r="I142" s="301">
        <v>1439</v>
      </c>
      <c r="J142" s="293"/>
      <c r="K142" s="298"/>
      <c r="L142" s="298"/>
      <c r="M142" s="299"/>
    </row>
    <row r="143" spans="1:13" ht="14.25">
      <c r="A143" s="1"/>
      <c r="B143" s="4"/>
      <c r="C143" s="1"/>
      <c r="E143" s="1393" t="s">
        <v>752</v>
      </c>
      <c r="F143" s="1121"/>
      <c r="G143" s="1300">
        <v>364</v>
      </c>
      <c r="H143" s="1408">
        <v>2032</v>
      </c>
      <c r="I143" s="1409">
        <v>16</v>
      </c>
      <c r="J143" s="293"/>
      <c r="K143" s="298"/>
      <c r="L143" s="298"/>
      <c r="M143" s="299"/>
    </row>
    <row r="144" spans="1:13" ht="14.25">
      <c r="A144" s="1"/>
      <c r="B144" s="4"/>
      <c r="C144" s="1"/>
      <c r="E144" s="1123"/>
      <c r="F144" s="1124"/>
      <c r="G144" s="1124"/>
      <c r="H144" s="1124"/>
      <c r="I144" s="1125"/>
      <c r="J144" s="293"/>
      <c r="K144" s="298"/>
      <c r="L144" s="298"/>
      <c r="M144" s="299"/>
    </row>
    <row r="145" spans="1:13" ht="14.25">
      <c r="A145" s="1"/>
      <c r="B145" s="4"/>
      <c r="C145" s="1"/>
      <c r="E145" s="1307" t="s">
        <v>753</v>
      </c>
      <c r="F145" s="1121"/>
      <c r="G145" s="1412">
        <f t="shared" ref="G145:I145" si="2">G143/G142</f>
        <v>0.22878692646134507</v>
      </c>
      <c r="H145" s="1412">
        <f t="shared" si="2"/>
        <v>1</v>
      </c>
      <c r="I145" s="1410">
        <f t="shared" si="2"/>
        <v>1.1118832522585128E-2</v>
      </c>
      <c r="J145" s="293"/>
      <c r="K145" s="298"/>
      <c r="L145" s="298"/>
      <c r="M145" s="299"/>
    </row>
    <row r="146" spans="1:13" ht="14.25">
      <c r="A146" s="1"/>
      <c r="B146" s="4"/>
      <c r="C146" s="1"/>
      <c r="E146" s="1123"/>
      <c r="F146" s="1124"/>
      <c r="G146" s="1124"/>
      <c r="H146" s="1124"/>
      <c r="I146" s="1125"/>
      <c r="J146" s="293"/>
      <c r="K146" s="298"/>
      <c r="L146" s="298"/>
      <c r="M146" s="299"/>
    </row>
    <row r="147" spans="1:13" ht="12.75">
      <c r="A147" s="1"/>
      <c r="B147" s="4"/>
      <c r="C147" s="1"/>
      <c r="E147" s="1411" t="s">
        <v>730</v>
      </c>
      <c r="F147" s="1138"/>
      <c r="G147" s="302">
        <v>219</v>
      </c>
      <c r="H147" s="302">
        <v>310</v>
      </c>
      <c r="I147" s="303">
        <v>411</v>
      </c>
      <c r="J147" s="293"/>
      <c r="K147" s="118"/>
      <c r="L147" s="118"/>
    </row>
    <row r="148" spans="1:13">
      <c r="A148" s="1"/>
      <c r="B148" s="20"/>
      <c r="C148" s="1"/>
      <c r="E148" s="1292" t="s">
        <v>754</v>
      </c>
      <c r="F148" s="1138"/>
      <c r="G148" s="210">
        <v>219</v>
      </c>
      <c r="H148" s="210">
        <v>310</v>
      </c>
      <c r="I148" s="304">
        <v>411</v>
      </c>
      <c r="J148" s="293"/>
      <c r="K148" s="118"/>
      <c r="L148" s="118"/>
    </row>
    <row r="149" spans="1:13" ht="15.75">
      <c r="A149" s="1"/>
      <c r="B149" s="22"/>
      <c r="C149" s="1"/>
      <c r="E149" s="1393" t="s">
        <v>755</v>
      </c>
      <c r="F149" s="1121"/>
      <c r="G149" s="1394">
        <f t="shared" ref="G149:I149" si="3">G148/G147</f>
        <v>1</v>
      </c>
      <c r="H149" s="1394">
        <f t="shared" si="3"/>
        <v>1</v>
      </c>
      <c r="I149" s="1404">
        <f t="shared" si="3"/>
        <v>1</v>
      </c>
      <c r="J149" s="293"/>
      <c r="K149" s="118"/>
      <c r="L149" s="118"/>
    </row>
    <row r="150" spans="1:13" ht="12.75">
      <c r="A150" s="1"/>
      <c r="B150" s="4"/>
      <c r="C150" s="1"/>
      <c r="E150" s="1123"/>
      <c r="F150" s="1124"/>
      <c r="G150" s="1124"/>
      <c r="H150" s="1124"/>
      <c r="I150" s="1125"/>
      <c r="J150" s="293"/>
      <c r="K150" s="118"/>
      <c r="L150" s="118"/>
    </row>
    <row r="151" spans="1:13" ht="12.75">
      <c r="A151" s="1"/>
      <c r="B151" s="18"/>
      <c r="C151" s="1"/>
      <c r="E151" s="305"/>
      <c r="F151" s="305"/>
      <c r="G151" s="305"/>
      <c r="H151" s="305"/>
      <c r="I151" s="305"/>
      <c r="J151" s="305"/>
      <c r="K151" s="118"/>
      <c r="L151" s="118"/>
    </row>
    <row r="152" spans="1:13" ht="12.75">
      <c r="A152" s="1"/>
      <c r="B152" s="4"/>
      <c r="C152" s="1"/>
      <c r="E152" s="1405" t="s">
        <v>756</v>
      </c>
      <c r="F152" s="1108"/>
      <c r="G152" s="1108"/>
      <c r="H152" s="1108"/>
      <c r="I152" s="1108"/>
      <c r="J152" s="305"/>
      <c r="K152" s="118"/>
      <c r="L152" s="118"/>
    </row>
    <row r="153" spans="1:13" ht="15.75">
      <c r="A153" s="1"/>
      <c r="B153" s="19"/>
      <c r="C153" s="1"/>
      <c r="E153" s="1108"/>
      <c r="F153" s="1108"/>
      <c r="G153" s="1108"/>
      <c r="H153" s="1108"/>
      <c r="I153" s="1108"/>
      <c r="J153" s="305"/>
      <c r="K153" s="118"/>
      <c r="L153" s="118"/>
    </row>
    <row r="154" spans="1:13" ht="46.9" customHeight="1">
      <c r="A154" s="1"/>
      <c r="B154" s="22"/>
      <c r="C154" s="1"/>
      <c r="E154" s="1108"/>
      <c r="F154" s="1108"/>
      <c r="G154" s="1108"/>
      <c r="H154" s="1108"/>
      <c r="I154" s="1108"/>
      <c r="J154" s="305"/>
      <c r="K154" s="118"/>
      <c r="L154" s="118"/>
    </row>
    <row r="155" spans="1:13" ht="12.75">
      <c r="A155" s="1"/>
      <c r="B155" s="4"/>
      <c r="C155" s="1"/>
      <c r="E155" s="1108"/>
      <c r="F155" s="1108"/>
      <c r="G155" s="1108"/>
      <c r="H155" s="1108"/>
      <c r="I155" s="1108"/>
      <c r="J155" s="118"/>
      <c r="K155" s="118"/>
      <c r="L155" s="118"/>
    </row>
    <row r="156" spans="1:13" ht="12.75">
      <c r="A156" s="1"/>
      <c r="B156" s="4"/>
      <c r="C156" s="1"/>
      <c r="E156" s="118"/>
      <c r="F156" s="118"/>
      <c r="G156" s="118"/>
      <c r="H156" s="118"/>
      <c r="I156" s="118"/>
      <c r="J156" s="118"/>
      <c r="K156" s="118"/>
      <c r="L156" s="118"/>
    </row>
    <row r="157" spans="1:13" ht="12.75">
      <c r="A157" s="1"/>
      <c r="B157" s="4"/>
      <c r="C157" s="1"/>
      <c r="E157" s="118"/>
      <c r="F157" s="118"/>
      <c r="G157" s="118"/>
      <c r="H157" s="118"/>
      <c r="I157" s="118"/>
      <c r="J157" s="118"/>
      <c r="K157" s="118"/>
      <c r="L157" s="118"/>
    </row>
    <row r="158" spans="1:13">
      <c r="A158" s="1"/>
      <c r="B158" s="20"/>
      <c r="C158" s="1"/>
      <c r="E158" s="1140" t="s">
        <v>757</v>
      </c>
      <c r="F158" s="1108"/>
      <c r="G158" s="1108"/>
      <c r="H158" s="1108"/>
      <c r="I158" s="1108"/>
      <c r="J158" s="1108"/>
      <c r="K158" s="118"/>
      <c r="L158" s="118"/>
    </row>
    <row r="159" spans="1:13" ht="15.75" customHeight="1">
      <c r="A159" s="1"/>
      <c r="B159" s="22"/>
      <c r="C159" s="1"/>
      <c r="E159" s="120"/>
      <c r="F159" s="120"/>
      <c r="G159" s="120"/>
      <c r="H159" s="120"/>
      <c r="I159" s="120"/>
      <c r="J159" s="120"/>
      <c r="K159" s="120"/>
      <c r="L159" s="120"/>
      <c r="M159" s="141"/>
    </row>
    <row r="160" spans="1:13" ht="15.75" customHeight="1">
      <c r="A160" s="1"/>
      <c r="B160" s="22"/>
      <c r="C160" s="1"/>
      <c r="E160" s="1282" t="s">
        <v>758</v>
      </c>
      <c r="F160" s="1108"/>
      <c r="G160" s="1108"/>
      <c r="H160" s="1108"/>
      <c r="I160" s="1108"/>
      <c r="J160" s="1108"/>
      <c r="K160" s="1108"/>
      <c r="L160" s="120"/>
      <c r="M160" s="141"/>
    </row>
    <row r="161" spans="1:13" ht="12.75">
      <c r="A161" s="1"/>
      <c r="B161" s="4"/>
      <c r="C161" s="1"/>
      <c r="E161" s="1108"/>
      <c r="F161" s="1108"/>
      <c r="G161" s="1108"/>
      <c r="H161" s="1108"/>
      <c r="I161" s="1108"/>
      <c r="J161" s="1108"/>
      <c r="K161" s="1108"/>
      <c r="L161" s="120"/>
      <c r="M161" s="141"/>
    </row>
    <row r="162" spans="1:13" ht="12.75">
      <c r="A162" s="1"/>
      <c r="B162" s="4"/>
      <c r="C162" s="1"/>
      <c r="E162" s="1108"/>
      <c r="F162" s="1108"/>
      <c r="G162" s="1108"/>
      <c r="H162" s="1108"/>
      <c r="I162" s="1108"/>
      <c r="J162" s="1108"/>
      <c r="K162" s="1108"/>
      <c r="L162" s="120"/>
      <c r="M162" s="141"/>
    </row>
    <row r="163" spans="1:13" ht="12.75">
      <c r="A163" s="1"/>
      <c r="B163" s="4"/>
      <c r="C163" s="1"/>
      <c r="E163" s="1108"/>
      <c r="F163" s="1108"/>
      <c r="G163" s="1108"/>
      <c r="H163" s="1108"/>
      <c r="I163" s="1108"/>
      <c r="J163" s="1108"/>
      <c r="K163" s="1108"/>
      <c r="L163" s="120"/>
      <c r="M163" s="141"/>
    </row>
    <row r="164" spans="1:13" ht="12.75">
      <c r="A164" s="1"/>
      <c r="B164" s="4"/>
      <c r="C164" s="1"/>
      <c r="E164" s="1108"/>
      <c r="F164" s="1108"/>
      <c r="G164" s="1108"/>
      <c r="H164" s="1108"/>
      <c r="I164" s="1108"/>
      <c r="J164" s="1108"/>
      <c r="K164" s="1108"/>
      <c r="L164" s="120"/>
      <c r="M164" s="141"/>
    </row>
    <row r="165" spans="1:13" ht="12.75">
      <c r="A165" s="1"/>
      <c r="B165" s="4"/>
      <c r="C165" s="1"/>
      <c r="E165" s="1108"/>
      <c r="F165" s="1108"/>
      <c r="G165" s="1108"/>
      <c r="H165" s="1108"/>
      <c r="I165" s="1108"/>
      <c r="J165" s="1108"/>
      <c r="K165" s="1108"/>
      <c r="L165" s="120"/>
      <c r="M165" s="141"/>
    </row>
    <row r="166" spans="1:13">
      <c r="A166" s="1"/>
      <c r="B166" s="20"/>
      <c r="C166" s="1"/>
      <c r="E166" s="1108"/>
      <c r="F166" s="1108"/>
      <c r="G166" s="1108"/>
      <c r="H166" s="1108"/>
      <c r="I166" s="1108"/>
      <c r="J166" s="1108"/>
      <c r="K166" s="1108"/>
      <c r="L166" s="120"/>
      <c r="M166" s="141"/>
    </row>
    <row r="167" spans="1:13" ht="15.75">
      <c r="A167" s="1"/>
      <c r="B167" s="22"/>
      <c r="C167" s="1"/>
      <c r="E167" s="1108"/>
      <c r="F167" s="1108"/>
      <c r="G167" s="1108"/>
      <c r="H167" s="1108"/>
      <c r="I167" s="1108"/>
      <c r="J167" s="1108"/>
      <c r="K167" s="1108"/>
      <c r="L167" s="120"/>
      <c r="M167" s="141"/>
    </row>
    <row r="168" spans="1:13" ht="12.75">
      <c r="A168" s="1"/>
      <c r="B168" s="4"/>
      <c r="C168" s="1"/>
      <c r="E168" s="1108"/>
      <c r="F168" s="1108"/>
      <c r="G168" s="1108"/>
      <c r="H168" s="1108"/>
      <c r="I168" s="1108"/>
      <c r="J168" s="1108"/>
      <c r="K168" s="1108"/>
      <c r="L168" s="120"/>
      <c r="M168" s="141"/>
    </row>
    <row r="169" spans="1:13" ht="51.6" customHeight="1">
      <c r="A169" s="1"/>
      <c r="B169" s="4"/>
      <c r="C169" s="1"/>
      <c r="E169" s="1108"/>
      <c r="F169" s="1108"/>
      <c r="G169" s="1108"/>
      <c r="H169" s="1108"/>
      <c r="I169" s="1108"/>
      <c r="J169" s="1108"/>
      <c r="K169" s="1108"/>
      <c r="L169" s="120"/>
      <c r="M169" s="141"/>
    </row>
    <row r="170" spans="1:13" ht="12.75">
      <c r="A170" s="1"/>
      <c r="B170" s="4"/>
      <c r="C170" s="1"/>
      <c r="E170" s="1108"/>
      <c r="F170" s="1108"/>
      <c r="G170" s="1108"/>
      <c r="H170" s="1108"/>
      <c r="I170" s="1108"/>
      <c r="J170" s="1108"/>
      <c r="K170" s="1108"/>
      <c r="L170" s="120"/>
      <c r="M170" s="141"/>
    </row>
    <row r="171" spans="1:13" ht="12.75">
      <c r="A171" s="1"/>
      <c r="B171" s="4"/>
      <c r="C171" s="1"/>
      <c r="E171" s="1108"/>
      <c r="F171" s="1108"/>
      <c r="G171" s="1108"/>
      <c r="H171" s="1108"/>
      <c r="I171" s="1108"/>
      <c r="J171" s="1108"/>
      <c r="K171" s="1108"/>
      <c r="L171" s="120"/>
      <c r="M171" s="141"/>
    </row>
    <row r="172" spans="1:13" ht="12.75">
      <c r="A172" s="1"/>
      <c r="B172" s="64"/>
      <c r="C172" s="1"/>
      <c r="E172" s="1108"/>
      <c r="F172" s="1108"/>
      <c r="G172" s="1108"/>
      <c r="H172" s="1108"/>
      <c r="I172" s="1108"/>
      <c r="J172" s="1108"/>
      <c r="K172" s="1108"/>
      <c r="L172" s="120"/>
      <c r="M172" s="141"/>
    </row>
    <row r="173" spans="1:13" ht="12.75">
      <c r="A173" s="1"/>
      <c r="B173" s="4"/>
      <c r="C173" s="1"/>
      <c r="E173" s="222"/>
      <c r="F173" s="222"/>
      <c r="G173" s="222"/>
      <c r="H173" s="222"/>
      <c r="I173" s="222"/>
      <c r="J173" s="222"/>
      <c r="K173" s="306"/>
      <c r="L173" s="118"/>
    </row>
    <row r="174" spans="1:13">
      <c r="A174" s="1"/>
      <c r="B174" s="20"/>
      <c r="C174" s="1"/>
      <c r="E174" s="1109" t="s">
        <v>759</v>
      </c>
      <c r="F174" s="1108"/>
      <c r="G174" s="1108"/>
      <c r="H174" s="1108"/>
      <c r="I174" s="1108"/>
      <c r="J174" s="1108"/>
      <c r="K174" s="118"/>
      <c r="L174" s="118"/>
    </row>
    <row r="175" spans="1:13" ht="15.75">
      <c r="A175" s="1"/>
      <c r="B175" s="22"/>
      <c r="C175" s="1"/>
      <c r="E175" s="1406"/>
      <c r="F175" s="1118"/>
      <c r="G175" s="307">
        <v>2022</v>
      </c>
      <c r="H175" s="307">
        <v>2023</v>
      </c>
      <c r="I175" s="307">
        <v>2024</v>
      </c>
      <c r="J175" s="307" t="s">
        <v>717</v>
      </c>
      <c r="K175" s="118"/>
      <c r="L175" s="118"/>
    </row>
    <row r="176" spans="1:13" ht="12.75">
      <c r="A176" s="1"/>
      <c r="B176" s="4"/>
      <c r="C176" s="1"/>
      <c r="E176" s="1407" t="s">
        <v>760</v>
      </c>
      <c r="F176" s="1253"/>
      <c r="G176" s="1249">
        <v>270</v>
      </c>
      <c r="H176" s="1249">
        <v>155</v>
      </c>
      <c r="I176" s="1249">
        <v>256</v>
      </c>
      <c r="J176" s="1249">
        <v>403</v>
      </c>
      <c r="K176" s="118"/>
      <c r="L176" s="118"/>
    </row>
    <row r="177" spans="1:13" ht="12.75">
      <c r="A177" s="1"/>
      <c r="B177" s="4"/>
      <c r="C177" s="1"/>
      <c r="E177" s="1123"/>
      <c r="F177" s="1125"/>
      <c r="G177" s="1124"/>
      <c r="H177" s="1124"/>
      <c r="I177" s="1124"/>
      <c r="J177" s="1124"/>
      <c r="K177" s="118"/>
      <c r="L177" s="118"/>
    </row>
    <row r="178" spans="1:13" ht="12.75">
      <c r="A178" s="1"/>
      <c r="B178" s="4"/>
      <c r="C178" s="1"/>
      <c r="E178" s="1309" t="s">
        <v>761</v>
      </c>
      <c r="F178" s="1121"/>
      <c r="G178" s="1220">
        <v>264</v>
      </c>
      <c r="H178" s="1220">
        <v>88</v>
      </c>
      <c r="I178" s="1220">
        <v>248</v>
      </c>
      <c r="J178" s="1220">
        <v>403</v>
      </c>
      <c r="K178" s="118"/>
      <c r="L178" s="118"/>
    </row>
    <row r="179" spans="1:13" ht="12.75">
      <c r="A179" s="1"/>
      <c r="B179" s="4"/>
      <c r="C179" s="1"/>
      <c r="E179" s="1123"/>
      <c r="F179" s="1124"/>
      <c r="G179" s="1124"/>
      <c r="H179" s="1124"/>
      <c r="I179" s="1124"/>
      <c r="J179" s="1124"/>
      <c r="K179" s="118"/>
      <c r="L179" s="118"/>
    </row>
    <row r="180" spans="1:13" ht="12.75">
      <c r="A180" s="1"/>
      <c r="B180" s="4"/>
      <c r="C180" s="1"/>
      <c r="E180" s="308" t="s">
        <v>762</v>
      </c>
      <c r="F180" s="181"/>
      <c r="G180" s="309">
        <v>0.97777777777777797</v>
      </c>
      <c r="H180" s="309">
        <v>0.56774193548387097</v>
      </c>
      <c r="I180" s="309">
        <f>I178/I176</f>
        <v>0.96875</v>
      </c>
      <c r="J180" s="310">
        <v>1</v>
      </c>
      <c r="K180" s="118"/>
      <c r="L180" s="118"/>
    </row>
    <row r="181" spans="1:13" ht="15.75">
      <c r="A181" s="1"/>
      <c r="B181" s="22"/>
      <c r="C181" s="1"/>
      <c r="E181" s="199"/>
      <c r="F181" s="199"/>
      <c r="G181" s="199"/>
      <c r="H181" s="199"/>
      <c r="I181" s="199"/>
      <c r="J181" s="199"/>
      <c r="K181" s="118"/>
      <c r="L181" s="118"/>
    </row>
    <row r="182" spans="1:13" ht="15.75">
      <c r="A182" s="1"/>
      <c r="B182" s="22"/>
      <c r="C182" s="1"/>
      <c r="E182" s="965" t="s">
        <v>763</v>
      </c>
      <c r="F182" s="311"/>
      <c r="G182" s="311"/>
      <c r="H182" s="311"/>
      <c r="I182" s="311"/>
      <c r="J182" s="311"/>
      <c r="K182" s="118"/>
      <c r="L182" s="118"/>
    </row>
    <row r="183" spans="1:13" ht="12.75">
      <c r="A183" s="1"/>
      <c r="B183" s="18"/>
      <c r="C183" s="1"/>
      <c r="E183" s="311"/>
      <c r="F183" s="311"/>
      <c r="G183" s="311"/>
      <c r="H183" s="311"/>
      <c r="I183" s="311"/>
      <c r="J183" s="311"/>
      <c r="K183" s="118"/>
      <c r="L183" s="118"/>
    </row>
    <row r="184" spans="1:13" ht="12.75">
      <c r="A184" s="1"/>
      <c r="B184" s="4"/>
      <c r="C184" s="1"/>
      <c r="E184" s="118"/>
      <c r="F184" s="118"/>
      <c r="G184" s="118"/>
      <c r="H184" s="118"/>
      <c r="I184" s="118"/>
      <c r="J184" s="118"/>
      <c r="K184" s="118"/>
      <c r="L184" s="118"/>
    </row>
    <row r="185" spans="1:13" ht="12.75">
      <c r="A185" s="1"/>
      <c r="B185" s="4"/>
      <c r="C185" s="1"/>
      <c r="E185" s="118"/>
      <c r="F185" s="118"/>
      <c r="G185" s="118"/>
      <c r="H185" s="118"/>
      <c r="I185" s="118"/>
      <c r="J185" s="118"/>
      <c r="K185" s="118"/>
      <c r="L185" s="118"/>
    </row>
    <row r="186" spans="1:13" ht="15.75">
      <c r="A186" s="1"/>
      <c r="B186" s="19"/>
      <c r="C186" s="1"/>
      <c r="E186" s="117" t="s">
        <v>764</v>
      </c>
      <c r="F186" s="117"/>
      <c r="G186" s="117"/>
      <c r="H186" s="117"/>
      <c r="I186" s="117"/>
      <c r="J186" s="117"/>
      <c r="K186" s="118"/>
      <c r="L186" s="118"/>
    </row>
    <row r="187" spans="1:13" ht="12.75">
      <c r="A187" s="1"/>
      <c r="B187" s="4"/>
      <c r="C187" s="1"/>
      <c r="E187" s="118"/>
      <c r="F187" s="118"/>
      <c r="G187" s="118"/>
      <c r="H187" s="118"/>
      <c r="I187" s="118"/>
      <c r="J187" s="118"/>
      <c r="K187" s="118"/>
      <c r="L187" s="118"/>
    </row>
    <row r="188" spans="1:13">
      <c r="A188" s="1"/>
      <c r="B188" s="20"/>
      <c r="C188" s="1"/>
      <c r="E188" s="115" t="s">
        <v>765</v>
      </c>
      <c r="F188" s="115"/>
      <c r="G188" s="115"/>
      <c r="H188" s="115"/>
      <c r="I188" s="115"/>
      <c r="J188" s="115"/>
      <c r="K188" s="118"/>
      <c r="L188" s="118"/>
    </row>
    <row r="189" spans="1:13" ht="15.75">
      <c r="A189" s="1"/>
      <c r="B189" s="22"/>
      <c r="C189" s="1"/>
      <c r="E189" s="140"/>
      <c r="F189" s="140"/>
      <c r="G189" s="140"/>
      <c r="H189" s="140"/>
      <c r="I189" s="140"/>
      <c r="J189" s="140"/>
      <c r="K189" s="140"/>
      <c r="L189" s="140"/>
      <c r="M189" s="312"/>
    </row>
    <row r="190" spans="1:13" ht="12.75">
      <c r="A190" s="1"/>
      <c r="B190" s="4"/>
      <c r="C190" s="1"/>
      <c r="E190" s="1173" t="s">
        <v>766</v>
      </c>
      <c r="F190" s="1108"/>
      <c r="G190" s="1108"/>
      <c r="H190" s="1108"/>
      <c r="I190" s="1108"/>
      <c r="J190" s="1108"/>
      <c r="K190" s="1108"/>
      <c r="L190" s="116"/>
      <c r="M190" s="312"/>
    </row>
    <row r="191" spans="1:13">
      <c r="A191" s="1"/>
      <c r="B191" s="20"/>
      <c r="C191" s="1"/>
      <c r="E191" s="1108"/>
      <c r="F191" s="1108"/>
      <c r="G191" s="1108"/>
      <c r="H191" s="1108"/>
      <c r="I191" s="1108"/>
      <c r="J191" s="1108"/>
      <c r="K191" s="1108"/>
      <c r="L191" s="116"/>
      <c r="M191" s="312"/>
    </row>
    <row r="192" spans="1:13" ht="33" customHeight="1">
      <c r="A192" s="1"/>
      <c r="B192" s="22"/>
      <c r="C192" s="1"/>
      <c r="E192" s="1108"/>
      <c r="F192" s="1108"/>
      <c r="G192" s="1108"/>
      <c r="H192" s="1108"/>
      <c r="I192" s="1108"/>
      <c r="J192" s="1108"/>
      <c r="K192" s="1108"/>
      <c r="L192" s="116"/>
      <c r="M192" s="312"/>
    </row>
    <row r="193" spans="1:13" ht="12.75">
      <c r="A193" s="1"/>
      <c r="B193" s="4"/>
      <c r="C193" s="1"/>
      <c r="E193" s="1108"/>
      <c r="F193" s="1108"/>
      <c r="G193" s="1108"/>
      <c r="H193" s="1108"/>
      <c r="I193" s="1108"/>
      <c r="J193" s="1108"/>
      <c r="K193" s="1108"/>
      <c r="L193" s="116"/>
      <c r="M193" s="312"/>
    </row>
    <row r="194" spans="1:13" ht="12.75">
      <c r="A194" s="1"/>
      <c r="B194" s="4"/>
      <c r="C194" s="1"/>
      <c r="E194" s="1108"/>
      <c r="F194" s="1108"/>
      <c r="G194" s="1108"/>
      <c r="H194" s="1108"/>
      <c r="I194" s="1108"/>
      <c r="J194" s="1108"/>
      <c r="K194" s="1108"/>
      <c r="L194" s="116"/>
      <c r="M194" s="312"/>
    </row>
    <row r="195" spans="1:13" ht="12.75">
      <c r="A195" s="1"/>
      <c r="B195" s="4"/>
      <c r="C195" s="1"/>
      <c r="E195" s="118"/>
      <c r="F195" s="118"/>
      <c r="G195" s="118"/>
      <c r="H195" s="118"/>
      <c r="I195" s="118"/>
      <c r="J195" s="118"/>
      <c r="K195" s="118"/>
      <c r="L195" s="118"/>
    </row>
    <row r="196" spans="1:13" ht="12.75">
      <c r="A196" s="147"/>
      <c r="B196" s="4"/>
      <c r="C196" s="147"/>
      <c r="D196" s="29"/>
      <c r="E196" s="1186" t="s">
        <v>767</v>
      </c>
      <c r="F196" s="1108"/>
      <c r="G196" s="173">
        <v>2023</v>
      </c>
      <c r="H196" s="173">
        <v>2024</v>
      </c>
      <c r="I196" s="173">
        <v>2025</v>
      </c>
      <c r="J196" s="313"/>
      <c r="K196" s="99"/>
      <c r="L196" s="99"/>
      <c r="M196" s="29"/>
    </row>
    <row r="197" spans="1:13">
      <c r="A197" s="147"/>
      <c r="B197" s="20"/>
      <c r="C197" s="147"/>
      <c r="D197" s="29"/>
      <c r="E197" s="1108"/>
      <c r="F197" s="1108"/>
      <c r="G197" s="1399">
        <v>0.46100000000000002</v>
      </c>
      <c r="H197" s="1401">
        <v>0.44550000000000001</v>
      </c>
      <c r="I197" s="1401">
        <v>0.43120000000000003</v>
      </c>
      <c r="J197" s="1402"/>
      <c r="K197" s="99"/>
      <c r="L197" s="99"/>
      <c r="M197" s="29"/>
    </row>
    <row r="198" spans="1:13" ht="15.75">
      <c r="A198" s="147"/>
      <c r="B198" s="22"/>
      <c r="C198" s="147"/>
      <c r="D198" s="29"/>
      <c r="E198" s="1108"/>
      <c r="F198" s="1108"/>
      <c r="G198" s="1400"/>
      <c r="H198" s="1127"/>
      <c r="I198" s="1127"/>
      <c r="J198" s="1108"/>
      <c r="K198" s="99"/>
      <c r="L198" s="99"/>
      <c r="M198" s="29"/>
    </row>
    <row r="199" spans="1:13" ht="12.75">
      <c r="A199" s="1"/>
      <c r="B199" s="4"/>
      <c r="C199" s="1"/>
      <c r="E199" s="314"/>
      <c r="F199" s="314"/>
      <c r="G199" s="314"/>
      <c r="H199" s="314"/>
      <c r="I199" s="314"/>
      <c r="J199" s="118"/>
      <c r="K199" s="118"/>
      <c r="L199" s="118"/>
    </row>
    <row r="200" spans="1:13" ht="12.75">
      <c r="A200" s="1"/>
      <c r="B200" s="4"/>
      <c r="C200" s="1"/>
      <c r="E200" s="1403" t="s">
        <v>768</v>
      </c>
      <c r="F200" s="1108"/>
      <c r="G200" s="1108"/>
      <c r="H200" s="1108"/>
      <c r="I200" s="1108"/>
      <c r="J200" s="118"/>
      <c r="K200" s="118"/>
      <c r="L200" s="118"/>
    </row>
    <row r="201" spans="1:13" ht="12.75">
      <c r="A201" s="1"/>
      <c r="B201" s="4"/>
      <c r="C201" s="1"/>
      <c r="E201" s="1108"/>
      <c r="F201" s="1108"/>
      <c r="G201" s="1108"/>
      <c r="H201" s="1108"/>
      <c r="I201" s="1108"/>
      <c r="J201" s="118"/>
      <c r="K201" s="118"/>
      <c r="L201" s="118"/>
    </row>
    <row r="202" spans="1:13" ht="12.75">
      <c r="A202" s="1"/>
      <c r="B202" s="64"/>
      <c r="C202" s="1"/>
      <c r="E202" s="1108"/>
      <c r="F202" s="1108"/>
      <c r="G202" s="1108"/>
      <c r="H202" s="1108"/>
      <c r="I202" s="1108"/>
      <c r="J202" s="118"/>
      <c r="K202" s="118"/>
      <c r="L202" s="118"/>
    </row>
    <row r="203" spans="1:13" ht="12.75">
      <c r="A203" s="1"/>
      <c r="B203" s="4"/>
      <c r="C203" s="1"/>
      <c r="E203" s="1108"/>
      <c r="F203" s="1108"/>
      <c r="G203" s="1108"/>
      <c r="H203" s="1108"/>
      <c r="I203" s="1108"/>
      <c r="J203" s="118"/>
      <c r="K203" s="118"/>
      <c r="L203" s="118"/>
    </row>
    <row r="204" spans="1:13" ht="12.75">
      <c r="A204" s="1"/>
      <c r="B204" s="4"/>
      <c r="C204" s="1"/>
      <c r="J204" s="118"/>
      <c r="K204" s="118"/>
      <c r="L204" s="118"/>
    </row>
    <row r="205" spans="1:13" ht="12.75">
      <c r="A205" s="1"/>
      <c r="B205" s="4"/>
      <c r="C205" s="1"/>
      <c r="J205" s="118"/>
      <c r="K205" s="118"/>
      <c r="L205" s="118"/>
    </row>
    <row r="206" spans="1:13">
      <c r="A206" s="1"/>
      <c r="B206" s="20"/>
      <c r="C206" s="1"/>
      <c r="E206" s="118"/>
      <c r="F206" s="118"/>
      <c r="G206" s="118"/>
      <c r="H206" s="118"/>
      <c r="I206" s="118"/>
      <c r="J206" s="118"/>
      <c r="K206" s="306"/>
      <c r="L206" s="118"/>
    </row>
    <row r="207" spans="1:13" ht="15.75">
      <c r="A207" s="1"/>
      <c r="B207" s="22"/>
      <c r="C207" s="1"/>
      <c r="E207" s="115" t="s">
        <v>769</v>
      </c>
      <c r="F207" s="115"/>
      <c r="G207" s="115"/>
      <c r="H207" s="115"/>
      <c r="I207" s="115"/>
      <c r="J207" s="115"/>
      <c r="K207" s="315"/>
      <c r="L207" s="315"/>
      <c r="M207" s="172"/>
    </row>
    <row r="208" spans="1:13" ht="12.75">
      <c r="A208" s="1"/>
      <c r="B208" s="4"/>
      <c r="C208" s="1"/>
      <c r="E208" s="315"/>
      <c r="F208" s="315"/>
      <c r="G208" s="315"/>
      <c r="H208" s="315"/>
      <c r="I208" s="315"/>
      <c r="J208" s="315"/>
      <c r="K208" s="315"/>
      <c r="L208" s="315"/>
      <c r="M208" s="172"/>
    </row>
    <row r="209" spans="1:13" ht="12.75">
      <c r="A209" s="1"/>
      <c r="B209" s="4"/>
      <c r="C209" s="1"/>
      <c r="E209" s="1290" t="s">
        <v>770</v>
      </c>
      <c r="F209" s="1144"/>
      <c r="G209" s="1144"/>
      <c r="H209" s="1144"/>
      <c r="I209" s="1144"/>
      <c r="J209" s="1144"/>
      <c r="K209" s="1144"/>
      <c r="L209" s="1144"/>
      <c r="M209" s="145"/>
    </row>
    <row r="210" spans="1:13" ht="12.75">
      <c r="A210" s="1"/>
      <c r="B210" s="4"/>
      <c r="C210" s="1"/>
      <c r="E210" s="1145"/>
      <c r="F210" s="1108"/>
      <c r="G210" s="1108"/>
      <c r="H210" s="1108"/>
      <c r="I210" s="1108"/>
      <c r="J210" s="1108"/>
      <c r="K210" s="1108"/>
      <c r="L210" s="1108"/>
      <c r="M210" s="145"/>
    </row>
    <row r="211" spans="1:13" ht="12.75">
      <c r="A211" s="1"/>
      <c r="B211" s="4"/>
      <c r="C211" s="1"/>
      <c r="E211" s="1145"/>
      <c r="F211" s="1108"/>
      <c r="G211" s="1108"/>
      <c r="H211" s="1108"/>
      <c r="I211" s="1108"/>
      <c r="J211" s="1108"/>
      <c r="K211" s="1108"/>
      <c r="L211" s="1108"/>
      <c r="M211" s="145"/>
    </row>
    <row r="212" spans="1:13" ht="12.75">
      <c r="A212" s="1"/>
      <c r="B212" s="4"/>
      <c r="C212" s="1"/>
      <c r="E212" s="1145"/>
      <c r="F212" s="1108"/>
      <c r="G212" s="1108"/>
      <c r="H212" s="1108"/>
      <c r="I212" s="1108"/>
      <c r="J212" s="1108"/>
      <c r="K212" s="1108"/>
      <c r="L212" s="1108"/>
      <c r="M212" s="145"/>
    </row>
    <row r="213" spans="1:13" ht="12.75">
      <c r="A213" s="1"/>
      <c r="B213" s="4"/>
      <c r="C213" s="1"/>
      <c r="E213" s="1145"/>
      <c r="F213" s="1108"/>
      <c r="G213" s="1108"/>
      <c r="H213" s="1108"/>
      <c r="I213" s="1108"/>
      <c r="J213" s="1108"/>
      <c r="K213" s="1108"/>
      <c r="L213" s="1108"/>
      <c r="M213" s="145"/>
    </row>
    <row r="214" spans="1:13">
      <c r="A214" s="1"/>
      <c r="B214" s="20"/>
      <c r="C214" s="1"/>
      <c r="E214" s="1145"/>
      <c r="F214" s="1108"/>
      <c r="G214" s="1108"/>
      <c r="H214" s="1108"/>
      <c r="I214" s="1108"/>
      <c r="J214" s="1108"/>
      <c r="K214" s="1108"/>
      <c r="L214" s="1108"/>
      <c r="M214" s="145"/>
    </row>
    <row r="215" spans="1:13" ht="15.75">
      <c r="A215" s="1"/>
      <c r="B215" s="22"/>
      <c r="C215" s="1"/>
      <c r="E215" s="1145"/>
      <c r="F215" s="1108"/>
      <c r="G215" s="1108"/>
      <c r="H215" s="1108"/>
      <c r="I215" s="1108"/>
      <c r="J215" s="1108"/>
      <c r="K215" s="1108"/>
      <c r="L215" s="1108"/>
      <c r="M215" s="145"/>
    </row>
    <row r="216" spans="1:13" ht="12.75">
      <c r="A216" s="1"/>
      <c r="B216" s="4"/>
      <c r="C216" s="1"/>
      <c r="E216" s="1145"/>
      <c r="F216" s="1108"/>
      <c r="G216" s="1108"/>
      <c r="H216" s="1108"/>
      <c r="I216" s="1108"/>
      <c r="J216" s="1108"/>
      <c r="K216" s="1108"/>
      <c r="L216" s="1108"/>
      <c r="M216" s="145"/>
    </row>
    <row r="217" spans="1:13" ht="12.75">
      <c r="A217" s="1"/>
      <c r="B217" s="18"/>
      <c r="C217" s="1"/>
      <c r="E217" s="1145"/>
      <c r="F217" s="1108"/>
      <c r="G217" s="1108"/>
      <c r="H217" s="1108"/>
      <c r="I217" s="1108"/>
      <c r="J217" s="1108"/>
      <c r="K217" s="1108"/>
      <c r="L217" s="1108"/>
      <c r="M217" s="145"/>
    </row>
    <row r="218" spans="1:13" ht="12.75">
      <c r="A218" s="1"/>
      <c r="B218" s="4"/>
      <c r="C218" s="1"/>
      <c r="E218" s="1145"/>
      <c r="F218" s="1108"/>
      <c r="G218" s="1108"/>
      <c r="H218" s="1108"/>
      <c r="I218" s="1108"/>
      <c r="J218" s="1108"/>
      <c r="K218" s="1108"/>
      <c r="L218" s="1108"/>
      <c r="M218" s="145"/>
    </row>
    <row r="219" spans="1:13" ht="15.75">
      <c r="A219" s="1"/>
      <c r="B219" s="19"/>
      <c r="C219" s="1"/>
      <c r="E219" s="1145"/>
      <c r="F219" s="1108"/>
      <c r="G219" s="1108"/>
      <c r="H219" s="1108"/>
      <c r="I219" s="1108"/>
      <c r="J219" s="1108"/>
      <c r="K219" s="1108"/>
      <c r="L219" s="1108"/>
      <c r="M219" s="316"/>
    </row>
    <row r="220" spans="1:13" ht="12.75">
      <c r="A220" s="1"/>
      <c r="B220" s="4"/>
      <c r="C220" s="1"/>
      <c r="E220" s="1145"/>
      <c r="F220" s="1108"/>
      <c r="G220" s="1108"/>
      <c r="H220" s="1108"/>
      <c r="I220" s="1108"/>
      <c r="J220" s="1108"/>
      <c r="K220" s="1108"/>
      <c r="L220" s="1108"/>
      <c r="M220" s="317"/>
    </row>
    <row r="221" spans="1:13">
      <c r="A221" s="1"/>
      <c r="B221" s="20"/>
      <c r="C221" s="1"/>
      <c r="E221" s="1145"/>
      <c r="F221" s="1108"/>
      <c r="G221" s="1108"/>
      <c r="H221" s="1108"/>
      <c r="I221" s="1108"/>
      <c r="J221" s="1108"/>
      <c r="K221" s="1108"/>
      <c r="L221" s="1108"/>
      <c r="M221" s="317"/>
    </row>
    <row r="222" spans="1:13" ht="15.75">
      <c r="A222" s="1"/>
      <c r="B222" s="22"/>
      <c r="C222" s="1"/>
      <c r="E222" s="1145"/>
      <c r="F222" s="1108"/>
      <c r="G222" s="1108"/>
      <c r="H222" s="1108"/>
      <c r="I222" s="1108"/>
      <c r="J222" s="1108"/>
      <c r="K222" s="1108"/>
      <c r="L222" s="1108"/>
      <c r="M222" s="317"/>
    </row>
    <row r="223" spans="1:13" ht="12.75">
      <c r="A223" s="1"/>
      <c r="B223" s="4"/>
      <c r="C223" s="1"/>
      <c r="E223" s="1145"/>
      <c r="F223" s="1108"/>
      <c r="G223" s="1108"/>
      <c r="H223" s="1108"/>
      <c r="I223" s="1108"/>
      <c r="J223" s="1108"/>
      <c r="K223" s="1108"/>
      <c r="L223" s="1108"/>
      <c r="M223" s="317"/>
    </row>
    <row r="224" spans="1:13">
      <c r="A224" s="1"/>
      <c r="B224" s="20"/>
      <c r="C224" s="1"/>
      <c r="E224" s="1145"/>
      <c r="F224" s="1108"/>
      <c r="G224" s="1108"/>
      <c r="H224" s="1108"/>
      <c r="I224" s="1108"/>
      <c r="J224" s="1108"/>
      <c r="K224" s="1108"/>
      <c r="L224" s="1108"/>
      <c r="M224" s="317"/>
    </row>
    <row r="225" spans="1:13" ht="15.75">
      <c r="A225" s="1"/>
      <c r="B225" s="22"/>
      <c r="C225" s="1"/>
      <c r="E225" s="1145"/>
      <c r="F225" s="1108"/>
      <c r="G225" s="1108"/>
      <c r="H225" s="1108"/>
      <c r="I225" s="1108"/>
      <c r="J225" s="1108"/>
      <c r="K225" s="1108"/>
      <c r="L225" s="1108"/>
      <c r="M225" s="317"/>
    </row>
    <row r="226" spans="1:13" ht="12.75">
      <c r="A226" s="1"/>
      <c r="B226" s="4"/>
      <c r="C226" s="1"/>
      <c r="E226" s="1145"/>
      <c r="F226" s="1108"/>
      <c r="G226" s="1108"/>
      <c r="H226" s="1108"/>
      <c r="I226" s="1108"/>
      <c r="J226" s="1108"/>
      <c r="K226" s="1108"/>
      <c r="L226" s="1108"/>
      <c r="M226" s="317"/>
    </row>
    <row r="227" spans="1:13" ht="100.15" customHeight="1">
      <c r="A227" s="1"/>
      <c r="B227" s="4"/>
      <c r="C227" s="1"/>
      <c r="E227" s="1145"/>
      <c r="F227" s="1108"/>
      <c r="G227" s="1108"/>
      <c r="H227" s="1108"/>
      <c r="I227" s="1108"/>
      <c r="J227" s="1108"/>
      <c r="K227" s="1108"/>
      <c r="L227" s="1108"/>
      <c r="M227" s="317"/>
    </row>
    <row r="228" spans="1:13" ht="12.75">
      <c r="A228" s="1"/>
      <c r="B228" s="4"/>
      <c r="C228" s="1"/>
      <c r="E228" s="1145"/>
      <c r="F228" s="1108"/>
      <c r="G228" s="1108"/>
      <c r="H228" s="1108"/>
      <c r="I228" s="1108"/>
      <c r="J228" s="1108"/>
      <c r="K228" s="1108"/>
      <c r="L228" s="1108"/>
      <c r="M228" s="317"/>
    </row>
    <row r="229" spans="1:13">
      <c r="A229" s="1"/>
      <c r="B229" s="20"/>
      <c r="C229" s="1"/>
      <c r="E229" s="1145"/>
      <c r="F229" s="1108"/>
      <c r="G229" s="1108"/>
      <c r="H229" s="1108"/>
      <c r="I229" s="1108"/>
      <c r="J229" s="1108"/>
      <c r="K229" s="1108"/>
      <c r="L229" s="1108"/>
      <c r="M229" s="172"/>
    </row>
    <row r="230" spans="1:13" ht="15.75">
      <c r="A230" s="1"/>
      <c r="B230" s="22"/>
      <c r="C230" s="1"/>
      <c r="E230" s="170"/>
      <c r="F230" s="170"/>
      <c r="G230" s="170"/>
      <c r="H230" s="170"/>
      <c r="I230" s="170"/>
      <c r="J230" s="170"/>
      <c r="K230" s="315"/>
      <c r="L230" s="315"/>
      <c r="M230" s="172"/>
    </row>
    <row r="231" spans="1:13" ht="15.75">
      <c r="A231" s="1"/>
      <c r="B231" s="22"/>
      <c r="C231" s="1"/>
      <c r="E231" s="115" t="s">
        <v>771</v>
      </c>
      <c r="F231" s="115"/>
      <c r="G231" s="115"/>
      <c r="H231" s="115"/>
      <c r="I231" s="115"/>
      <c r="J231" s="115"/>
      <c r="K231" s="315"/>
      <c r="L231" s="315"/>
      <c r="M231" s="172"/>
    </row>
    <row r="232" spans="1:13" ht="12.75">
      <c r="A232" s="1"/>
      <c r="B232" s="4"/>
      <c r="C232" s="1"/>
      <c r="E232" s="315"/>
      <c r="F232" s="315"/>
      <c r="G232" s="315"/>
      <c r="H232" s="315"/>
      <c r="I232" s="315"/>
      <c r="J232" s="315"/>
      <c r="K232" s="315"/>
      <c r="L232" s="315"/>
      <c r="M232" s="172"/>
    </row>
    <row r="233" spans="1:13" ht="12.75">
      <c r="A233" s="1"/>
      <c r="B233" s="4"/>
      <c r="C233" s="1"/>
      <c r="E233" s="1293" t="s">
        <v>772</v>
      </c>
      <c r="F233" s="1144"/>
      <c r="G233" s="1144"/>
      <c r="H233" s="1144"/>
      <c r="I233" s="1144"/>
      <c r="J233" s="1144"/>
      <c r="K233" s="1144"/>
      <c r="L233" s="1144"/>
      <c r="M233" s="318"/>
    </row>
    <row r="234" spans="1:13" ht="12.75">
      <c r="A234" s="1"/>
      <c r="B234" s="4"/>
      <c r="C234" s="1"/>
      <c r="E234" s="1145"/>
      <c r="F234" s="1108"/>
      <c r="G234" s="1108"/>
      <c r="H234" s="1108"/>
      <c r="I234" s="1108"/>
      <c r="J234" s="1108"/>
      <c r="K234" s="1108"/>
      <c r="L234" s="1108"/>
      <c r="M234" s="319"/>
    </row>
    <row r="235" spans="1:13" ht="12.75">
      <c r="A235" s="1"/>
      <c r="B235" s="4"/>
      <c r="C235" s="1"/>
      <c r="E235" s="1145"/>
      <c r="F235" s="1108"/>
      <c r="G235" s="1108"/>
      <c r="H235" s="1108"/>
      <c r="I235" s="1108"/>
      <c r="J235" s="1108"/>
      <c r="K235" s="1108"/>
      <c r="L235" s="1108"/>
      <c r="M235" s="320"/>
    </row>
    <row r="236" spans="1:13" ht="12.75">
      <c r="A236" s="1"/>
      <c r="B236" s="64"/>
      <c r="C236" s="1"/>
      <c r="E236" s="1145"/>
      <c r="F236" s="1108"/>
      <c r="G236" s="1108"/>
      <c r="H236" s="1108"/>
      <c r="I236" s="1108"/>
      <c r="J236" s="1108"/>
      <c r="K236" s="1108"/>
      <c r="L236" s="1108"/>
      <c r="M236" s="172"/>
    </row>
    <row r="237" spans="1:13" ht="12.75">
      <c r="A237" s="1"/>
      <c r="B237" s="4"/>
      <c r="C237" s="1"/>
      <c r="E237" s="1145"/>
      <c r="F237" s="1108"/>
      <c r="G237" s="1108"/>
      <c r="H237" s="1108"/>
      <c r="I237" s="1108"/>
      <c r="J237" s="1108"/>
      <c r="K237" s="1108"/>
      <c r="L237" s="1108"/>
      <c r="M237" s="172"/>
    </row>
    <row r="238" spans="1:13">
      <c r="A238" s="1"/>
      <c r="B238" s="20"/>
      <c r="C238" s="1"/>
      <c r="E238" s="1145"/>
      <c r="F238" s="1108"/>
      <c r="G238" s="1108"/>
      <c r="H238" s="1108"/>
      <c r="I238" s="1108"/>
      <c r="J238" s="1108"/>
      <c r="K238" s="1108"/>
      <c r="L238" s="1108"/>
      <c r="M238" s="172"/>
    </row>
    <row r="239" spans="1:13" ht="15.75">
      <c r="A239" s="1"/>
      <c r="B239" s="22"/>
      <c r="C239" s="1"/>
      <c r="E239" s="1145"/>
      <c r="F239" s="1108"/>
      <c r="G239" s="1108"/>
      <c r="H239" s="1108"/>
      <c r="I239" s="1108"/>
      <c r="J239" s="1108"/>
      <c r="K239" s="1108"/>
      <c r="L239" s="1108"/>
      <c r="M239" s="172"/>
    </row>
    <row r="240" spans="1:13" ht="12.75">
      <c r="A240" s="1"/>
      <c r="B240" s="4"/>
      <c r="C240" s="1"/>
      <c r="E240" s="1145"/>
      <c r="F240" s="1108"/>
      <c r="G240" s="1108"/>
      <c r="H240" s="1108"/>
      <c r="I240" s="1108"/>
      <c r="J240" s="1108"/>
      <c r="K240" s="1108"/>
      <c r="L240" s="1108"/>
      <c r="M240" s="172"/>
    </row>
    <row r="241" spans="1:13" ht="12.75">
      <c r="A241" s="1"/>
      <c r="B241" s="4"/>
      <c r="C241" s="1"/>
      <c r="E241" s="1145"/>
      <c r="F241" s="1108"/>
      <c r="G241" s="1108"/>
      <c r="H241" s="1108"/>
      <c r="I241" s="1108"/>
      <c r="J241" s="1108"/>
      <c r="K241" s="1108"/>
      <c r="L241" s="1108"/>
      <c r="M241" s="172"/>
    </row>
    <row r="242" spans="1:13" ht="12.75">
      <c r="A242" s="1"/>
      <c r="B242" s="4"/>
      <c r="C242" s="1"/>
      <c r="E242" s="1145"/>
      <c r="F242" s="1108"/>
      <c r="G242" s="1108"/>
      <c r="H242" s="1108"/>
      <c r="I242" s="1108"/>
      <c r="J242" s="1108"/>
      <c r="K242" s="1108"/>
      <c r="L242" s="1108"/>
      <c r="M242" s="172"/>
    </row>
    <row r="243" spans="1:13" ht="54.6" customHeight="1">
      <c r="A243" s="1"/>
      <c r="B243" s="4"/>
      <c r="C243" s="1"/>
      <c r="E243" s="1145"/>
      <c r="F243" s="1108"/>
      <c r="G243" s="1108"/>
      <c r="H243" s="1108"/>
      <c r="I243" s="1108"/>
      <c r="J243" s="1108"/>
      <c r="K243" s="1108"/>
      <c r="L243" s="1108"/>
      <c r="M243" s="172"/>
    </row>
    <row r="244" spans="1:13" ht="12.75">
      <c r="A244" s="1"/>
      <c r="B244" s="4"/>
      <c r="C244" s="1"/>
      <c r="E244" s="1145"/>
      <c r="F244" s="1108"/>
      <c r="G244" s="1108"/>
      <c r="H244" s="1108"/>
      <c r="I244" s="1108"/>
      <c r="J244" s="1108"/>
      <c r="K244" s="1108"/>
      <c r="L244" s="1108"/>
      <c r="M244" s="172"/>
    </row>
    <row r="245" spans="1:13" ht="12.75">
      <c r="A245" s="1"/>
      <c r="B245" s="4"/>
      <c r="C245" s="1"/>
      <c r="E245" s="1145"/>
      <c r="F245" s="1108"/>
      <c r="G245" s="1108"/>
      <c r="H245" s="1108"/>
      <c r="I245" s="1108"/>
      <c r="J245" s="1108"/>
      <c r="K245" s="1108"/>
      <c r="L245" s="1108"/>
      <c r="M245" s="172"/>
    </row>
    <row r="246" spans="1:13" ht="15.75">
      <c r="A246" s="1"/>
      <c r="B246" s="22"/>
      <c r="C246" s="1"/>
      <c r="E246" s="1145"/>
      <c r="F246" s="1108"/>
      <c r="G246" s="1108"/>
      <c r="H246" s="1108"/>
      <c r="I246" s="1108"/>
      <c r="J246" s="1108"/>
      <c r="K246" s="1108"/>
      <c r="L246" s="1108"/>
      <c r="M246" s="172"/>
    </row>
    <row r="247" spans="1:13" ht="12.75">
      <c r="A247" s="1"/>
      <c r="B247" s="4"/>
      <c r="C247" s="1"/>
      <c r="E247" s="315"/>
      <c r="F247" s="315"/>
      <c r="G247" s="315"/>
      <c r="H247" s="315"/>
      <c r="I247" s="315"/>
      <c r="J247" s="315"/>
      <c r="K247" s="315"/>
      <c r="L247" s="315"/>
      <c r="M247" s="172"/>
    </row>
    <row r="248" spans="1:13" ht="18" customHeight="1">
      <c r="A248" s="1"/>
      <c r="B248" s="18"/>
      <c r="C248" s="1"/>
      <c r="E248" s="1109" t="s">
        <v>773</v>
      </c>
      <c r="F248" s="1108"/>
      <c r="G248" s="1108"/>
      <c r="H248" s="1108"/>
      <c r="I248" s="1108"/>
      <c r="J248" s="268">
        <v>2025</v>
      </c>
      <c r="K248" s="315"/>
      <c r="L248" s="315"/>
      <c r="M248" s="172"/>
    </row>
    <row r="249" spans="1:13" ht="18" customHeight="1">
      <c r="A249" s="1"/>
      <c r="B249" s="4"/>
      <c r="C249" s="1"/>
      <c r="E249" s="1298" t="s">
        <v>774</v>
      </c>
      <c r="F249" s="1124"/>
      <c r="G249" s="1124"/>
      <c r="H249" s="1124"/>
      <c r="I249" s="1124"/>
      <c r="J249" s="135">
        <v>235</v>
      </c>
      <c r="K249" s="315"/>
      <c r="L249" s="315"/>
      <c r="M249" s="172"/>
    </row>
    <row r="250" spans="1:13" ht="18" customHeight="1">
      <c r="A250" s="1"/>
      <c r="B250" s="19"/>
      <c r="C250" s="1"/>
      <c r="E250" s="1292" t="s">
        <v>775</v>
      </c>
      <c r="F250" s="1138"/>
      <c r="G250" s="1138"/>
      <c r="H250" s="1138"/>
      <c r="I250" s="1138"/>
      <c r="J250" s="130">
        <v>82</v>
      </c>
      <c r="K250" s="315"/>
      <c r="L250" s="315"/>
      <c r="M250" s="172"/>
    </row>
    <row r="251" spans="1:13" ht="18" customHeight="1">
      <c r="A251" s="1"/>
      <c r="B251" s="4"/>
      <c r="C251" s="1"/>
      <c r="E251" s="1397" t="s">
        <v>776</v>
      </c>
      <c r="F251" s="1138"/>
      <c r="G251" s="1138"/>
      <c r="H251" s="1138"/>
      <c r="I251" s="1138"/>
      <c r="J251" s="135">
        <v>65</v>
      </c>
      <c r="K251" s="315"/>
      <c r="L251" s="315"/>
      <c r="M251" s="172"/>
    </row>
    <row r="252" spans="1:13" ht="18" customHeight="1">
      <c r="A252" s="1"/>
      <c r="B252" s="20"/>
      <c r="C252" s="1"/>
      <c r="E252" s="1292" t="s">
        <v>777</v>
      </c>
      <c r="F252" s="1138"/>
      <c r="G252" s="1138"/>
      <c r="H252" s="1138"/>
      <c r="I252" s="1138"/>
      <c r="J252" s="130">
        <v>65</v>
      </c>
      <c r="K252" s="315"/>
      <c r="L252" s="315"/>
      <c r="M252" s="172"/>
    </row>
    <row r="253" spans="1:13" ht="18" customHeight="1">
      <c r="A253" s="1"/>
      <c r="B253" s="22"/>
      <c r="C253" s="1"/>
      <c r="E253" s="1397" t="s">
        <v>778</v>
      </c>
      <c r="F253" s="1138"/>
      <c r="G253" s="1138"/>
      <c r="H253" s="1138"/>
      <c r="I253" s="1138"/>
      <c r="J253" s="135">
        <v>65</v>
      </c>
      <c r="K253" s="315"/>
      <c r="L253" s="315"/>
      <c r="M253" s="172"/>
    </row>
    <row r="254" spans="1:13" ht="12.75">
      <c r="A254" s="1"/>
      <c r="B254" s="4"/>
      <c r="C254" s="1"/>
      <c r="E254" s="1307" t="s">
        <v>779</v>
      </c>
      <c r="F254" s="1121"/>
      <c r="G254" s="1121"/>
      <c r="H254" s="1121"/>
      <c r="I254" s="1121"/>
      <c r="J254" s="1220">
        <v>32</v>
      </c>
      <c r="K254" s="315"/>
      <c r="L254" s="315"/>
      <c r="M254" s="172"/>
    </row>
    <row r="255" spans="1:13">
      <c r="A255" s="1"/>
      <c r="B255" s="20"/>
      <c r="C255" s="1"/>
      <c r="E255" s="1123"/>
      <c r="F255" s="1124"/>
      <c r="G255" s="1124"/>
      <c r="H255" s="1124"/>
      <c r="I255" s="1124"/>
      <c r="J255" s="1124"/>
      <c r="K255" s="315"/>
      <c r="L255" s="315"/>
      <c r="M255" s="172"/>
    </row>
    <row r="256" spans="1:13" ht="15.75">
      <c r="A256" s="1"/>
      <c r="B256" s="22"/>
      <c r="C256" s="1"/>
      <c r="E256" s="1299" t="s">
        <v>780</v>
      </c>
      <c r="F256" s="1121"/>
      <c r="G256" s="1121"/>
      <c r="H256" s="1121"/>
      <c r="I256" s="1121"/>
      <c r="J256" s="1249">
        <v>0</v>
      </c>
      <c r="K256" s="315"/>
      <c r="L256" s="315"/>
      <c r="M256" s="172"/>
    </row>
    <row r="257" spans="1:13" ht="12.75">
      <c r="A257" s="1"/>
      <c r="B257" s="4"/>
      <c r="C257" s="1"/>
      <c r="E257" s="1123"/>
      <c r="F257" s="1124"/>
      <c r="G257" s="1124"/>
      <c r="H257" s="1124"/>
      <c r="I257" s="1124"/>
      <c r="J257" s="1124"/>
      <c r="K257" s="315"/>
      <c r="L257" s="315"/>
      <c r="M257" s="172"/>
    </row>
    <row r="258" spans="1:13" ht="12.75">
      <c r="A258" s="1"/>
      <c r="B258" s="4"/>
      <c r="C258" s="1"/>
      <c r="E258" s="28"/>
      <c r="F258" s="28"/>
      <c r="G258" s="28"/>
      <c r="H258" s="28"/>
      <c r="I258" s="28"/>
      <c r="J258" s="28"/>
      <c r="K258" s="118"/>
      <c r="L258" s="118"/>
    </row>
    <row r="259" spans="1:13" ht="12.75">
      <c r="A259" s="1"/>
      <c r="B259" s="4"/>
      <c r="C259" s="1"/>
      <c r="E259" s="1143" t="s">
        <v>781</v>
      </c>
      <c r="F259" s="1144"/>
      <c r="G259" s="1144"/>
      <c r="H259" s="1144"/>
      <c r="I259" s="1144"/>
      <c r="J259" s="1144"/>
      <c r="K259" s="118"/>
      <c r="L259" s="118"/>
    </row>
    <row r="260" spans="1:13" ht="12.75">
      <c r="A260" s="1"/>
      <c r="B260" s="4"/>
      <c r="C260" s="1"/>
      <c r="E260" s="1145"/>
      <c r="F260" s="1108"/>
      <c r="G260" s="1108"/>
      <c r="H260" s="1108"/>
      <c r="I260" s="1108"/>
      <c r="J260" s="1108"/>
      <c r="K260" s="118"/>
      <c r="L260" s="118"/>
    </row>
    <row r="261" spans="1:13" ht="52.15" customHeight="1">
      <c r="A261" s="1"/>
      <c r="B261" s="4"/>
      <c r="C261" s="1"/>
      <c r="E261" s="1145"/>
      <c r="F261" s="1108"/>
      <c r="G261" s="1108"/>
      <c r="H261" s="1108"/>
      <c r="I261" s="1108"/>
      <c r="J261" s="1108"/>
      <c r="K261" s="118"/>
      <c r="L261" s="118"/>
    </row>
    <row r="262" spans="1:13" ht="12.75">
      <c r="A262" s="1"/>
      <c r="B262" s="4"/>
      <c r="C262" s="1"/>
      <c r="E262" s="1145"/>
      <c r="F262" s="1108"/>
      <c r="G262" s="1108"/>
      <c r="H262" s="1108"/>
      <c r="I262" s="1108"/>
      <c r="J262" s="1108"/>
      <c r="K262" s="118"/>
      <c r="L262" s="118"/>
    </row>
    <row r="263" spans="1:13" ht="12.75">
      <c r="A263" s="1"/>
      <c r="B263" s="4"/>
      <c r="C263" s="1"/>
      <c r="E263" s="118"/>
      <c r="F263" s="118"/>
      <c r="G263" s="118"/>
      <c r="H263" s="118"/>
      <c r="I263" s="118"/>
      <c r="J263" s="118"/>
      <c r="K263" s="118"/>
      <c r="L263" s="118"/>
    </row>
    <row r="264" spans="1:13" ht="12.75">
      <c r="A264" s="1"/>
      <c r="B264" s="4"/>
      <c r="C264" s="1"/>
      <c r="E264" s="118"/>
      <c r="F264" s="118"/>
      <c r="G264" s="118"/>
      <c r="H264" s="118"/>
      <c r="I264" s="118"/>
      <c r="J264" s="118"/>
      <c r="K264" s="118"/>
      <c r="L264" s="118"/>
    </row>
    <row r="265" spans="1:13" ht="14.25">
      <c r="A265" s="1"/>
      <c r="B265" s="4"/>
      <c r="C265" s="1"/>
      <c r="E265" s="115" t="s">
        <v>782</v>
      </c>
      <c r="F265" s="115"/>
      <c r="G265" s="115"/>
      <c r="H265" s="115"/>
      <c r="I265" s="115"/>
      <c r="J265" s="115"/>
      <c r="K265" s="118"/>
      <c r="L265" s="118"/>
    </row>
    <row r="266" spans="1:13" ht="14.25">
      <c r="A266" s="1"/>
      <c r="B266" s="4"/>
      <c r="C266" s="1"/>
      <c r="E266" s="170"/>
      <c r="F266" s="170"/>
      <c r="G266" s="170"/>
      <c r="H266" s="170"/>
      <c r="I266" s="170"/>
      <c r="J266" s="170"/>
      <c r="K266" s="118"/>
      <c r="L266" s="118"/>
    </row>
    <row r="267" spans="1:13">
      <c r="A267" s="1"/>
      <c r="B267" s="20"/>
      <c r="C267" s="1"/>
      <c r="E267" s="1128" t="s">
        <v>783</v>
      </c>
      <c r="F267" s="1108"/>
      <c r="G267" s="1108"/>
      <c r="H267" s="1108"/>
      <c r="I267" s="1108"/>
      <c r="J267" s="1108"/>
      <c r="K267" s="1108"/>
      <c r="L267" s="1108"/>
    </row>
    <row r="268" spans="1:13" ht="15.75">
      <c r="A268" s="1"/>
      <c r="B268" s="22"/>
      <c r="C268" s="1"/>
      <c r="E268" s="1108"/>
      <c r="F268" s="1108"/>
      <c r="G268" s="1108"/>
      <c r="H268" s="1108"/>
      <c r="I268" s="1108"/>
      <c r="J268" s="1108"/>
      <c r="K268" s="1108"/>
      <c r="L268" s="1108"/>
    </row>
    <row r="269" spans="1:13" ht="12.75">
      <c r="A269" s="1"/>
      <c r="B269" s="4"/>
      <c r="C269" s="1"/>
      <c r="E269" s="1108"/>
      <c r="F269" s="1108"/>
      <c r="G269" s="1108"/>
      <c r="H269" s="1108"/>
      <c r="I269" s="1108"/>
      <c r="J269" s="1108"/>
      <c r="K269" s="1108"/>
      <c r="L269" s="1108"/>
    </row>
    <row r="270" spans="1:13" ht="12.75">
      <c r="A270" s="1"/>
      <c r="B270" s="4"/>
      <c r="C270" s="1"/>
      <c r="E270" s="1108"/>
      <c r="F270" s="1108"/>
      <c r="G270" s="1108"/>
      <c r="H270" s="1108"/>
      <c r="I270" s="1108"/>
      <c r="J270" s="1108"/>
      <c r="K270" s="1108"/>
      <c r="L270" s="1108"/>
    </row>
    <row r="271" spans="1:13" ht="12.75">
      <c r="A271" s="1"/>
      <c r="B271" s="4"/>
      <c r="C271" s="1"/>
      <c r="E271" s="1108"/>
      <c r="F271" s="1108"/>
      <c r="G271" s="1108"/>
      <c r="H271" s="1108"/>
      <c r="I271" s="1108"/>
      <c r="J271" s="1108"/>
      <c r="K271" s="1108"/>
      <c r="L271" s="1108"/>
    </row>
    <row r="272" spans="1:13" ht="12.75">
      <c r="A272" s="1"/>
      <c r="B272" s="4"/>
      <c r="C272" s="1"/>
      <c r="E272" s="1108"/>
      <c r="F272" s="1108"/>
      <c r="G272" s="1108"/>
      <c r="H272" s="1108"/>
      <c r="I272" s="1108"/>
      <c r="J272" s="1108"/>
      <c r="K272" s="1108"/>
      <c r="L272" s="1108"/>
    </row>
    <row r="273" spans="1:12" ht="12.75">
      <c r="A273" s="1"/>
      <c r="B273" s="64"/>
      <c r="C273" s="1"/>
      <c r="E273" s="1108"/>
      <c r="F273" s="1108"/>
      <c r="G273" s="1108"/>
      <c r="H273" s="1108"/>
      <c r="I273" s="1108"/>
      <c r="J273" s="1108"/>
      <c r="K273" s="1108"/>
      <c r="L273" s="1108"/>
    </row>
    <row r="274" spans="1:12" ht="12.75">
      <c r="A274" s="1"/>
      <c r="B274" s="4"/>
      <c r="C274" s="1"/>
      <c r="E274" s="1108"/>
      <c r="F274" s="1108"/>
      <c r="G274" s="1108"/>
      <c r="H274" s="1108"/>
      <c r="I274" s="1108"/>
      <c r="J274" s="1108"/>
      <c r="K274" s="1108"/>
      <c r="L274" s="1108"/>
    </row>
    <row r="275" spans="1:12" ht="56.65" customHeight="1">
      <c r="A275" s="1"/>
      <c r="B275" s="20"/>
      <c r="C275" s="1"/>
      <c r="E275" s="1108"/>
      <c r="F275" s="1108"/>
      <c r="G275" s="1108"/>
      <c r="H275" s="1108"/>
      <c r="I275" s="1108"/>
      <c r="J275" s="1108"/>
      <c r="K275" s="1108"/>
      <c r="L275" s="1108"/>
    </row>
    <row r="276" spans="1:12" ht="15.75">
      <c r="A276" s="1"/>
      <c r="B276" s="22"/>
      <c r="C276" s="1"/>
      <c r="E276" s="1108"/>
      <c r="F276" s="1108"/>
      <c r="G276" s="1108"/>
      <c r="H276" s="1108"/>
      <c r="I276" s="1108"/>
      <c r="J276" s="1108"/>
      <c r="K276" s="1108"/>
      <c r="L276" s="1108"/>
    </row>
    <row r="277" spans="1:12" ht="12.75">
      <c r="A277" s="1"/>
      <c r="B277" s="4"/>
      <c r="C277" s="1"/>
      <c r="E277" s="1108"/>
      <c r="F277" s="1108"/>
      <c r="G277" s="1108"/>
      <c r="H277" s="1108"/>
      <c r="I277" s="1108"/>
      <c r="J277" s="1108"/>
      <c r="K277" s="1108"/>
      <c r="L277" s="1108"/>
    </row>
    <row r="278" spans="1:12" ht="12.75">
      <c r="A278" s="1"/>
      <c r="B278" s="4"/>
      <c r="C278" s="1"/>
      <c r="E278" s="1108"/>
      <c r="F278" s="1108"/>
      <c r="G278" s="1108"/>
      <c r="H278" s="1108"/>
      <c r="I278" s="1108"/>
      <c r="J278" s="1108"/>
      <c r="K278" s="1108"/>
      <c r="L278" s="1108"/>
    </row>
    <row r="279" spans="1:12" ht="12.75">
      <c r="A279" s="1"/>
      <c r="B279" s="4"/>
      <c r="C279" s="1"/>
      <c r="E279" s="1108"/>
      <c r="F279" s="1108"/>
      <c r="G279" s="1108"/>
      <c r="H279" s="1108"/>
      <c r="I279" s="1108"/>
      <c r="J279" s="1108"/>
      <c r="K279" s="1108"/>
      <c r="L279" s="1108"/>
    </row>
    <row r="280" spans="1:12" ht="15.75" customHeight="1">
      <c r="A280" s="1"/>
      <c r="B280" s="18"/>
      <c r="C280" s="1"/>
      <c r="E280" s="144" t="s">
        <v>784</v>
      </c>
      <c r="F280" s="144"/>
      <c r="G280" s="144"/>
      <c r="H280" s="144"/>
      <c r="I280" s="222"/>
      <c r="J280" s="222"/>
      <c r="K280" s="222"/>
      <c r="L280" s="222"/>
    </row>
    <row r="281" spans="1:12" ht="15.75" customHeight="1">
      <c r="A281" s="1"/>
      <c r="B281" s="4"/>
      <c r="C281" s="1"/>
      <c r="E281" s="222"/>
      <c r="F281" s="222"/>
      <c r="G281" s="222"/>
      <c r="H281" s="222"/>
      <c r="I281" s="222"/>
      <c r="J281" s="222"/>
      <c r="K281" s="222"/>
      <c r="L281" s="222"/>
    </row>
    <row r="282" spans="1:12" ht="15.75" customHeight="1">
      <c r="A282" s="1"/>
      <c r="B282" s="4"/>
      <c r="C282" s="1"/>
      <c r="E282" s="1142"/>
      <c r="F282" s="1108"/>
      <c r="G282" s="1108"/>
      <c r="H282" s="1108"/>
      <c r="I282" s="1108"/>
      <c r="J282" s="1108"/>
      <c r="K282" s="1108"/>
      <c r="L282" s="1108"/>
    </row>
    <row r="283" spans="1:12" ht="15.75">
      <c r="A283" s="1"/>
      <c r="B283" s="19"/>
      <c r="C283" s="1"/>
      <c r="E283" s="1174" t="s">
        <v>785</v>
      </c>
      <c r="F283" s="1108"/>
      <c r="G283" s="1108"/>
      <c r="H283" s="1108"/>
      <c r="I283" s="1108"/>
      <c r="J283" s="1108"/>
      <c r="K283" s="118"/>
      <c r="L283" s="118"/>
    </row>
    <row r="284" spans="1:12" ht="12.75">
      <c r="A284" s="1"/>
      <c r="B284" s="4"/>
      <c r="C284" s="1"/>
      <c r="E284" s="1108"/>
      <c r="F284" s="1108"/>
      <c r="G284" s="1108"/>
      <c r="H284" s="1108"/>
      <c r="I284" s="1108"/>
      <c r="J284" s="1108"/>
      <c r="K284" s="118"/>
      <c r="L284" s="118"/>
    </row>
    <row r="285" spans="1:12">
      <c r="A285" s="1"/>
      <c r="B285" s="20"/>
      <c r="C285" s="1"/>
      <c r="E285" s="1108"/>
      <c r="F285" s="1108"/>
      <c r="G285" s="1108"/>
      <c r="H285" s="1108"/>
      <c r="I285" s="1108"/>
      <c r="J285" s="1108"/>
      <c r="K285" s="118"/>
      <c r="L285" s="118"/>
    </row>
    <row r="286" spans="1:12" ht="15.75">
      <c r="A286" s="1"/>
      <c r="B286" s="22"/>
      <c r="C286" s="1"/>
      <c r="E286" s="294"/>
      <c r="F286" s="294"/>
      <c r="G286" s="268">
        <v>2022</v>
      </c>
      <c r="H286" s="268">
        <v>2023</v>
      </c>
      <c r="I286" s="268">
        <v>2024</v>
      </c>
      <c r="J286" s="268">
        <v>2025</v>
      </c>
      <c r="K286" s="118"/>
      <c r="L286" s="118"/>
    </row>
    <row r="287" spans="1:12" ht="13.5">
      <c r="A287" s="1"/>
      <c r="B287" s="4"/>
      <c r="C287" s="1"/>
      <c r="E287" s="1398" t="s">
        <v>786</v>
      </c>
      <c r="F287" s="1124"/>
      <c r="G287" s="322" t="s">
        <v>724</v>
      </c>
      <c r="H287" s="323">
        <v>35732</v>
      </c>
      <c r="I287" s="323">
        <v>33726.870000000003</v>
      </c>
      <c r="J287" s="323">
        <v>48856</v>
      </c>
      <c r="K287" s="118"/>
      <c r="L287" s="118"/>
    </row>
    <row r="288" spans="1:12" ht="15.75">
      <c r="A288" s="1"/>
      <c r="B288" s="20"/>
      <c r="C288" s="1"/>
      <c r="E288" s="1396" t="s">
        <v>787</v>
      </c>
      <c r="F288" s="1138"/>
      <c r="G288" s="324" t="s">
        <v>724</v>
      </c>
      <c r="H288" s="324" t="s">
        <v>724</v>
      </c>
      <c r="I288" s="324" t="s">
        <v>724</v>
      </c>
      <c r="J288" s="325" t="s">
        <v>724</v>
      </c>
      <c r="K288" s="118"/>
      <c r="L288" s="118"/>
    </row>
    <row r="289" spans="1:12" ht="16.5">
      <c r="A289" s="1"/>
      <c r="B289" s="22"/>
      <c r="C289" s="1"/>
      <c r="E289" s="1395" t="s">
        <v>788</v>
      </c>
      <c r="F289" s="1138"/>
      <c r="G289" s="326" t="s">
        <v>724</v>
      </c>
      <c r="H289" s="326" t="s">
        <v>724</v>
      </c>
      <c r="I289" s="326" t="s">
        <v>724</v>
      </c>
      <c r="J289" s="326" t="s">
        <v>724</v>
      </c>
      <c r="K289" s="118"/>
      <c r="L289" s="118"/>
    </row>
    <row r="290" spans="1:12" ht="13.5">
      <c r="A290" s="1"/>
      <c r="B290" s="4"/>
      <c r="C290" s="1"/>
      <c r="E290" s="1396" t="s">
        <v>789</v>
      </c>
      <c r="F290" s="1138"/>
      <c r="G290" s="324">
        <v>0.98499999999999999</v>
      </c>
      <c r="H290" s="324">
        <v>0.875</v>
      </c>
      <c r="I290" s="324">
        <v>0.94099999999999995</v>
      </c>
      <c r="J290" s="324">
        <v>0.44409999999999999</v>
      </c>
      <c r="K290" s="118"/>
      <c r="L290" s="118"/>
    </row>
    <row r="291" spans="1:12" ht="13.5">
      <c r="A291" s="1"/>
      <c r="B291" s="4"/>
      <c r="C291" s="1"/>
      <c r="E291" s="1395" t="s">
        <v>790</v>
      </c>
      <c r="F291" s="1138"/>
      <c r="G291" s="326" t="s">
        <v>724</v>
      </c>
      <c r="H291" s="326" t="s">
        <v>724</v>
      </c>
      <c r="I291" s="326" t="s">
        <v>724</v>
      </c>
      <c r="J291" s="327">
        <v>0.55589999999999995</v>
      </c>
      <c r="K291" s="118"/>
      <c r="L291" s="118"/>
    </row>
    <row r="292" spans="1:12" ht="14.25">
      <c r="A292" s="1"/>
      <c r="B292" s="4"/>
      <c r="C292" s="1"/>
      <c r="E292" s="118"/>
      <c r="F292" s="118"/>
      <c r="G292" s="118"/>
      <c r="H292" s="118"/>
      <c r="I292" s="118"/>
      <c r="J292" s="264"/>
      <c r="K292" s="118"/>
      <c r="L292" s="118"/>
    </row>
    <row r="293" spans="1:12" ht="12.75">
      <c r="A293" s="1"/>
      <c r="B293" s="4"/>
      <c r="C293" s="1"/>
      <c r="E293" s="966" t="s">
        <v>791</v>
      </c>
      <c r="G293" s="328"/>
      <c r="H293" s="328"/>
      <c r="I293" s="328"/>
      <c r="J293" s="328"/>
      <c r="K293" s="118"/>
      <c r="L293" s="118"/>
    </row>
    <row r="294" spans="1:12" ht="12.75">
      <c r="A294" s="1"/>
      <c r="B294" s="4"/>
      <c r="C294" s="1"/>
      <c r="E294" s="273"/>
      <c r="F294" s="328"/>
      <c r="G294" s="273"/>
      <c r="H294" s="273"/>
      <c r="I294" s="273"/>
      <c r="J294" s="273"/>
      <c r="K294" s="118"/>
      <c r="L294" s="118"/>
    </row>
    <row r="295" spans="1:12">
      <c r="A295" s="1"/>
      <c r="B295" s="20"/>
      <c r="C295" s="1"/>
      <c r="E295" s="273"/>
      <c r="F295" s="273"/>
      <c r="G295" s="273"/>
      <c r="H295" s="273"/>
      <c r="I295" s="273"/>
      <c r="J295" s="273"/>
      <c r="K295" s="118"/>
      <c r="L295" s="118"/>
    </row>
    <row r="296" spans="1:12" ht="15.75">
      <c r="A296" s="1"/>
      <c r="B296" s="22"/>
      <c r="C296" s="1"/>
    </row>
    <row r="297" spans="1:12" ht="12.75">
      <c r="A297" s="1"/>
      <c r="B297" s="4"/>
      <c r="C297" s="1"/>
    </row>
    <row r="298" spans="1:12" ht="12.75">
      <c r="A298" s="1"/>
      <c r="B298" s="4"/>
      <c r="C298" s="1"/>
    </row>
    <row r="299" spans="1:12" ht="12.75">
      <c r="A299" s="1"/>
      <c r="B299" s="4"/>
      <c r="C299" s="1"/>
    </row>
    <row r="300" spans="1:12" ht="12.75">
      <c r="A300" s="1"/>
      <c r="B300" s="4"/>
      <c r="C300" s="1"/>
    </row>
    <row r="301" spans="1:12" ht="12.75">
      <c r="A301" s="1"/>
      <c r="B301" s="64"/>
      <c r="C301" s="1"/>
    </row>
    <row r="302" spans="1:12" ht="12.75">
      <c r="A302" s="1"/>
      <c r="B302" s="4"/>
      <c r="C302" s="1"/>
    </row>
    <row r="303" spans="1:12">
      <c r="A303" s="1"/>
      <c r="B303" s="20"/>
      <c r="C303" s="1"/>
    </row>
    <row r="304" spans="1:12" ht="15.75">
      <c r="A304" s="1"/>
      <c r="B304" s="22"/>
      <c r="C304" s="1"/>
    </row>
    <row r="305" spans="1:3" ht="12.75">
      <c r="A305" s="1"/>
      <c r="B305" s="4"/>
      <c r="C305" s="1"/>
    </row>
    <row r="306" spans="1:3" ht="12.75">
      <c r="A306" s="1"/>
      <c r="B306" s="4"/>
      <c r="C306" s="1"/>
    </row>
    <row r="307" spans="1:3" ht="12.75">
      <c r="A307" s="1"/>
      <c r="B307" s="4"/>
      <c r="C307" s="1"/>
    </row>
    <row r="308" spans="1:3" ht="12.75">
      <c r="A308" s="1"/>
      <c r="B308" s="4"/>
      <c r="C308" s="1"/>
    </row>
    <row r="309" spans="1:3" ht="12.75">
      <c r="A309" s="1"/>
      <c r="B309" s="4"/>
      <c r="C309" s="1"/>
    </row>
    <row r="310" spans="1:3" ht="12.75">
      <c r="A310" s="1"/>
      <c r="B310" s="4"/>
      <c r="C310" s="1"/>
    </row>
    <row r="311" spans="1:3">
      <c r="A311" s="1"/>
      <c r="B311" s="20"/>
      <c r="C311" s="1"/>
    </row>
    <row r="312" spans="1:3" ht="15.75">
      <c r="A312" s="1"/>
      <c r="B312" s="22"/>
      <c r="C312" s="1"/>
    </row>
    <row r="313" spans="1:3" ht="12.75">
      <c r="A313" s="1"/>
      <c r="B313" s="4"/>
      <c r="C313" s="1"/>
    </row>
    <row r="314" spans="1:3" ht="12.75">
      <c r="A314" s="1"/>
      <c r="B314" s="18"/>
      <c r="C314" s="1"/>
    </row>
    <row r="315" spans="1:3" ht="12.75">
      <c r="A315" s="1"/>
      <c r="B315" s="4"/>
      <c r="C315" s="1"/>
    </row>
    <row r="316" spans="1:3" ht="15.75">
      <c r="A316" s="1"/>
      <c r="B316" s="19"/>
      <c r="C316" s="1"/>
    </row>
    <row r="317" spans="1:3" ht="12.75">
      <c r="A317" s="1"/>
      <c r="B317" s="4"/>
      <c r="C317" s="1"/>
    </row>
    <row r="318" spans="1:3">
      <c r="A318" s="1"/>
      <c r="B318" s="20"/>
      <c r="C318" s="1"/>
    </row>
    <row r="319" spans="1:3" ht="15.75">
      <c r="A319" s="1"/>
      <c r="B319" s="22"/>
      <c r="C319" s="1"/>
    </row>
    <row r="320" spans="1:3" ht="12.75">
      <c r="A320" s="1"/>
      <c r="B320" s="4"/>
      <c r="C320" s="1"/>
    </row>
  </sheetData>
  <sheetProtection sheet="1" objects="1" scenarios="1"/>
  <mergeCells count="142">
    <mergeCell ref="I56:I57"/>
    <mergeCell ref="J56:J57"/>
    <mergeCell ref="E53:F53"/>
    <mergeCell ref="E54:F55"/>
    <mergeCell ref="G54:G55"/>
    <mergeCell ref="H54:H55"/>
    <mergeCell ref="I54:I55"/>
    <mergeCell ref="J54:J55"/>
    <mergeCell ref="E56:F57"/>
    <mergeCell ref="J86:J88"/>
    <mergeCell ref="G89:G92"/>
    <mergeCell ref="J89:J92"/>
    <mergeCell ref="I84:I85"/>
    <mergeCell ref="J84:J85"/>
    <mergeCell ref="E59:J61"/>
    <mergeCell ref="E69:L79"/>
    <mergeCell ref="E80:G80"/>
    <mergeCell ref="E82:J82"/>
    <mergeCell ref="E84:F85"/>
    <mergeCell ref="G84:G85"/>
    <mergeCell ref="H84:H85"/>
    <mergeCell ref="E62:F62"/>
    <mergeCell ref="E63:F63"/>
    <mergeCell ref="I43:I44"/>
    <mergeCell ref="J43:J44"/>
    <mergeCell ref="E2:J2"/>
    <mergeCell ref="E4:L38"/>
    <mergeCell ref="E40:J40"/>
    <mergeCell ref="E42:F42"/>
    <mergeCell ref="E43:F44"/>
    <mergeCell ref="G43:G44"/>
    <mergeCell ref="H43:H44"/>
    <mergeCell ref="I48:I49"/>
    <mergeCell ref="J48:J49"/>
    <mergeCell ref="E45:F46"/>
    <mergeCell ref="G45:G46"/>
    <mergeCell ref="H45:H46"/>
    <mergeCell ref="I45:I46"/>
    <mergeCell ref="J45:J46"/>
    <mergeCell ref="E47:F47"/>
    <mergeCell ref="E48:F49"/>
    <mergeCell ref="G48:G49"/>
    <mergeCell ref="H48:H49"/>
    <mergeCell ref="E50:F52"/>
    <mergeCell ref="G50:G52"/>
    <mergeCell ref="H50:H52"/>
    <mergeCell ref="I50:I52"/>
    <mergeCell ref="J50:J52"/>
    <mergeCell ref="G56:G57"/>
    <mergeCell ref="H56:H57"/>
    <mergeCell ref="G97:G100"/>
    <mergeCell ref="H97:H100"/>
    <mergeCell ref="I97:I100"/>
    <mergeCell ref="J97:J100"/>
    <mergeCell ref="E89:F92"/>
    <mergeCell ref="E93:F96"/>
    <mergeCell ref="G93:G96"/>
    <mergeCell ref="H93:H96"/>
    <mergeCell ref="I93:I96"/>
    <mergeCell ref="J93:J96"/>
    <mergeCell ref="E97:F100"/>
    <mergeCell ref="H89:H92"/>
    <mergeCell ref="I89:I92"/>
    <mergeCell ref="E86:F88"/>
    <mergeCell ref="G86:G88"/>
    <mergeCell ref="H86:H88"/>
    <mergeCell ref="I86:I88"/>
    <mergeCell ref="E140:F141"/>
    <mergeCell ref="E142:F142"/>
    <mergeCell ref="E143:F144"/>
    <mergeCell ref="G143:G144"/>
    <mergeCell ref="H143:H144"/>
    <mergeCell ref="I143:I144"/>
    <mergeCell ref="I145:I146"/>
    <mergeCell ref="E145:F146"/>
    <mergeCell ref="E147:F147"/>
    <mergeCell ref="G145:G146"/>
    <mergeCell ref="H145:H146"/>
    <mergeCell ref="H149:H150"/>
    <mergeCell ref="I149:I150"/>
    <mergeCell ref="H176:H177"/>
    <mergeCell ref="I176:I177"/>
    <mergeCell ref="E152:I155"/>
    <mergeCell ref="E158:J158"/>
    <mergeCell ref="E160:K172"/>
    <mergeCell ref="E174:J174"/>
    <mergeCell ref="E175:F175"/>
    <mergeCell ref="G176:G177"/>
    <mergeCell ref="J176:J177"/>
    <mergeCell ref="E176:F177"/>
    <mergeCell ref="E190:K194"/>
    <mergeCell ref="E196:F198"/>
    <mergeCell ref="G197:G198"/>
    <mergeCell ref="H197:H198"/>
    <mergeCell ref="I197:I198"/>
    <mergeCell ref="J197:J198"/>
    <mergeCell ref="E200:I203"/>
    <mergeCell ref="E209:L229"/>
    <mergeCell ref="E233:L246"/>
    <mergeCell ref="E248:I248"/>
    <mergeCell ref="E249:I249"/>
    <mergeCell ref="E250:I250"/>
    <mergeCell ref="E251:I251"/>
    <mergeCell ref="E252:I252"/>
    <mergeCell ref="E282:L282"/>
    <mergeCell ref="E283:J285"/>
    <mergeCell ref="E287:F287"/>
    <mergeCell ref="E288:F288"/>
    <mergeCell ref="E289:F289"/>
    <mergeCell ref="E290:F290"/>
    <mergeCell ref="E291:F291"/>
    <mergeCell ref="E253:I253"/>
    <mergeCell ref="E254:I255"/>
    <mergeCell ref="J254:J255"/>
    <mergeCell ref="E256:I257"/>
    <mergeCell ref="J256:J257"/>
    <mergeCell ref="E259:J262"/>
    <mergeCell ref="E267:L279"/>
    <mergeCell ref="E178:F179"/>
    <mergeCell ref="G178:G179"/>
    <mergeCell ref="H178:H179"/>
    <mergeCell ref="I178:I179"/>
    <mergeCell ref="J178:J179"/>
    <mergeCell ref="E101:F104"/>
    <mergeCell ref="G101:G104"/>
    <mergeCell ref="H101:H104"/>
    <mergeCell ref="I101:I104"/>
    <mergeCell ref="J101:J104"/>
    <mergeCell ref="E105:J106"/>
    <mergeCell ref="E112:L133"/>
    <mergeCell ref="G140:G141"/>
    <mergeCell ref="H140:H141"/>
    <mergeCell ref="E135:I135"/>
    <mergeCell ref="E137:F137"/>
    <mergeCell ref="E138:F139"/>
    <mergeCell ref="G138:G139"/>
    <mergeCell ref="H138:H139"/>
    <mergeCell ref="I138:I139"/>
    <mergeCell ref="I140:I141"/>
    <mergeCell ref="E148:F148"/>
    <mergeCell ref="E149:F150"/>
    <mergeCell ref="G149:G150"/>
  </mergeCells>
  <conditionalFormatting sqref="B4:B5 B68:B82 B173 B187 B220 B222 B251 B254 B275 B284 B304 B317 B320">
    <cfRule type="notContainsBlanks" dxfId="17" priority="1">
      <formula>LEN(TRIM(B4))&gt;0</formula>
    </cfRule>
  </conditionalFormatting>
  <hyperlinks>
    <hyperlink ref="B3" location="Materialidad!A1" display="Materialidad" xr:uid="{00000000-0004-0000-0700-000000000000}"/>
    <hyperlink ref="B6" location="'Compromisos 2030'!A1" display="Compromisos 2030" xr:uid="{00000000-0004-0000-0700-000001000000}"/>
    <hyperlink ref="E62" r:id="rId1" xr:uid="{00000000-0004-0000-0700-000012000000}"/>
    <hyperlink ref="E63" r:id="rId2" xr:uid="{00000000-0004-0000-0700-000013000000}"/>
    <hyperlink ref="E80" r:id="rId3" xr:uid="{00000000-0004-0000-0700-000014000000}"/>
    <hyperlink ref="E280" r:id="rId4" xr:uid="{00000000-0004-0000-0700-000015000000}"/>
    <hyperlink ref="B10" location="'Gobernanza Corporativa'!A1" display="Gobernanza Corporativa" xr:uid="{C2703832-7EF3-4D8B-810E-4602A4C4E56C}"/>
    <hyperlink ref="B11" location="'Reputación, Gobierno y Compromi'!A1" display="Reputación, Gobierno y Compromiso" xr:uid="{19AFE498-3083-4689-BFCE-98A3EEC9F56C}"/>
    <hyperlink ref="B12" location="'Cadena de Valor'!A1" display="Cadena de Valor" xr:uid="{4073B3DB-02F9-4502-9671-1DAE8F38D2D5}"/>
    <hyperlink ref="B13" location="'Innovación, Tecnología y Datos'!A1" display="Innovación, Tecnología y Datos" xr:uid="{989F98F2-1C5E-4D00-A345-FC54DA40E261}"/>
    <hyperlink ref="B17" location="'Biodiversidad y Clima'!A1" display="Biodiversidad y Clima" xr:uid="{BD8B44AE-3FB6-4D4B-9A4F-C67F87AC5668}"/>
    <hyperlink ref="B18" location="Energía!A1" display="Energía" xr:uid="{BD5F0C2F-D4C2-4B39-A856-089ECCD8A605}"/>
    <hyperlink ref="B19" location="'Recursos Hídricos'!A1" display="Recursos Hídricos" xr:uid="{C5394E07-9A8C-414C-83AA-60DB6BEC6112}"/>
    <hyperlink ref="B20" location="Residuos!A1" display="Residuos" xr:uid="{531C959E-06EF-4E45-BE82-763BC47F94DF}"/>
    <hyperlink ref="B21" location="'Circularidad y Ecodiseño'!A1" display="Circularidad y Ecodiseño" xr:uid="{798A3BE5-0BFD-4A3B-817C-33974A8EFC8E}"/>
    <hyperlink ref="B25" location="'Personas Colaboradoras'!A1" display="Personas Colaboradoras" xr:uid="{2824D48A-CD8C-4ADA-84CE-73FE3F457EEF}"/>
    <hyperlink ref="B26" location="'Salud, Seguridad y Bienestar'!A1" display="Salud, Seguridad y Bienestar" xr:uid="{8FE90A40-8AE5-4CC5-B2BD-4E9F22E92B9D}"/>
    <hyperlink ref="B27" location="'Derechos Humanos'!A1" display="Derechos Humanos" xr:uid="{99BE83F0-F907-40A7-A293-79F3AC94A83D}"/>
    <hyperlink ref="B28" location="'Impacto Social'!A1" display="Impacto Social" xr:uid="{C542661C-EA53-47FE-A3D5-7116E8EC715E}"/>
    <hyperlink ref="B29" location="'Experiencia del Cliente'!A1" display="Experiencia del Cliente" xr:uid="{5D3CD0B2-0C2D-4609-BBFC-F5BFD4CB77AC}"/>
    <hyperlink ref="B32" location="Índice!A1" display="Índice" xr:uid="{1281A1AB-E75B-4C05-8FD4-D88062D31249}"/>
    <hyperlink ref="B33" location="'Verificación Externa'!A1" display="Verificación Externa" xr:uid="{F5A96282-EDFB-438F-A601-822EF1B693DE}"/>
  </hyperlinks>
  <pageMargins left="0.511811024" right="0.511811024" top="0.78740157499999996" bottom="0.78740157499999996" header="0.31496062000000002" footer="0.31496062000000002"/>
  <drawing r:id="rId5"/>
  <tableParts count="1">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M103"/>
  <sheetViews>
    <sheetView showGridLines="0" showRowColHeaders="0" topLeftCell="A60" zoomScale="87" zoomScaleNormal="87" workbookViewId="0"/>
  </sheetViews>
  <sheetFormatPr defaultColWidth="11.125" defaultRowHeight="15" customHeight="1"/>
  <cols>
    <col min="1" max="1" width="1.875" style="938" customWidth="1"/>
    <col min="2" max="2" width="30.875" style="938" customWidth="1"/>
    <col min="3" max="3" width="1.875" style="938" customWidth="1"/>
    <col min="4" max="4" width="1.875" customWidth="1"/>
    <col min="5" max="5" width="31.875" customWidth="1"/>
    <col min="6" max="8" width="13.625" customWidth="1"/>
  </cols>
  <sheetData>
    <row r="1" spans="1:13" ht="35.25" customHeight="1">
      <c r="A1" s="1"/>
      <c r="B1" s="2"/>
      <c r="C1" s="1"/>
      <c r="D1" s="11"/>
      <c r="E1" s="28"/>
      <c r="F1" s="204"/>
      <c r="G1" s="28"/>
      <c r="H1" s="28"/>
      <c r="I1" s="28"/>
      <c r="J1" s="11"/>
      <c r="K1" s="11"/>
      <c r="L1" s="11"/>
      <c r="M1" s="11"/>
    </row>
    <row r="2" spans="1:13" ht="15.75" customHeight="1">
      <c r="A2" s="1"/>
      <c r="B2" s="7"/>
      <c r="C2" s="1"/>
      <c r="D2" s="11"/>
      <c r="E2" s="960" t="s">
        <v>792</v>
      </c>
      <c r="F2" s="170"/>
      <c r="G2" s="170"/>
      <c r="H2" s="170"/>
      <c r="I2" s="118"/>
      <c r="J2" s="138"/>
      <c r="K2" s="138"/>
      <c r="L2" s="138"/>
      <c r="M2" s="11"/>
    </row>
    <row r="3" spans="1:13" ht="15.75" customHeight="1">
      <c r="A3" s="5"/>
      <c r="B3" s="8" t="s">
        <v>0</v>
      </c>
      <c r="C3" s="7"/>
      <c r="E3" s="1451"/>
      <c r="F3" s="1108"/>
      <c r="G3" s="1108"/>
      <c r="H3" s="1108"/>
      <c r="I3" s="118"/>
      <c r="J3" s="118"/>
      <c r="K3" s="118"/>
      <c r="L3" s="118"/>
    </row>
    <row r="4" spans="1:13" ht="15.75" customHeight="1">
      <c r="A4" s="1"/>
      <c r="B4" s="9"/>
      <c r="C4" s="1"/>
      <c r="D4" s="11"/>
      <c r="E4" s="1141" t="s">
        <v>793</v>
      </c>
      <c r="F4" s="1108"/>
      <c r="G4" s="1108"/>
      <c r="H4" s="1108"/>
      <c r="I4" s="1108"/>
      <c r="J4" s="1108"/>
      <c r="K4" s="1108"/>
      <c r="L4" s="1108"/>
      <c r="M4" s="11"/>
    </row>
    <row r="5" spans="1:13" ht="15.75" customHeight="1">
      <c r="A5" s="1"/>
      <c r="B5" s="12"/>
      <c r="C5" s="1"/>
      <c r="D5" s="11"/>
      <c r="E5" s="1108"/>
      <c r="F5" s="1108"/>
      <c r="G5" s="1108"/>
      <c r="H5" s="1108"/>
      <c r="I5" s="1108"/>
      <c r="J5" s="1108"/>
      <c r="K5" s="1108"/>
      <c r="L5" s="1108"/>
      <c r="M5" s="11"/>
    </row>
    <row r="6" spans="1:13" ht="15.75" customHeight="1">
      <c r="A6" s="1"/>
      <c r="B6" s="8" t="s">
        <v>2</v>
      </c>
      <c r="C6" s="1"/>
      <c r="D6" s="11"/>
      <c r="E6" s="1108"/>
      <c r="F6" s="1108"/>
      <c r="G6" s="1108"/>
      <c r="H6" s="1108"/>
      <c r="I6" s="1108"/>
      <c r="J6" s="1108"/>
      <c r="K6" s="1108"/>
      <c r="L6" s="1108"/>
      <c r="M6" s="11"/>
    </row>
    <row r="7" spans="1:13" ht="15.75" customHeight="1">
      <c r="A7" s="13"/>
      <c r="B7" s="9"/>
      <c r="C7" s="13"/>
      <c r="D7" s="10"/>
      <c r="E7" s="1108"/>
      <c r="F7" s="1108"/>
      <c r="G7" s="1108"/>
      <c r="H7" s="1108"/>
      <c r="I7" s="1108"/>
      <c r="J7" s="1108"/>
      <c r="K7" s="1108"/>
      <c r="L7" s="1108"/>
      <c r="M7" s="11"/>
    </row>
    <row r="8" spans="1:13" ht="15.75" customHeight="1">
      <c r="A8" s="1"/>
      <c r="B8" s="12"/>
      <c r="C8" s="1"/>
      <c r="D8" s="11"/>
      <c r="E8" s="118"/>
      <c r="F8" s="118"/>
      <c r="G8" s="118"/>
      <c r="H8" s="118"/>
      <c r="I8" s="118"/>
      <c r="J8" s="199"/>
      <c r="K8" s="138"/>
      <c r="L8" s="138"/>
      <c r="M8" s="11"/>
    </row>
    <row r="9" spans="1:13" ht="15.75" customHeight="1">
      <c r="A9" s="1"/>
      <c r="B9" s="8" t="s">
        <v>3</v>
      </c>
      <c r="C9" s="1"/>
      <c r="D9" s="11"/>
      <c r="E9" s="1186" t="s">
        <v>794</v>
      </c>
      <c r="F9" s="1108"/>
      <c r="G9" s="173">
        <v>2022</v>
      </c>
      <c r="H9" s="173">
        <v>2023</v>
      </c>
      <c r="I9" s="173">
        <v>2024</v>
      </c>
      <c r="J9" s="173">
        <v>2025</v>
      </c>
      <c r="K9" s="138"/>
      <c r="L9" s="138"/>
      <c r="M9" s="11"/>
    </row>
    <row r="10" spans="1:13" ht="15.75" customHeight="1">
      <c r="A10" s="1"/>
      <c r="B10" s="15" t="s">
        <v>4</v>
      </c>
      <c r="C10" s="1"/>
      <c r="D10" s="11"/>
      <c r="E10" s="1452" t="s">
        <v>795</v>
      </c>
      <c r="F10" s="1124"/>
      <c r="G10" s="329">
        <v>297</v>
      </c>
      <c r="H10" s="330">
        <v>292.89999999999998</v>
      </c>
      <c r="I10" s="330">
        <v>325.5</v>
      </c>
      <c r="J10" s="330">
        <v>495.8</v>
      </c>
      <c r="K10" s="138"/>
      <c r="L10" s="138"/>
      <c r="M10" s="11"/>
    </row>
    <row r="11" spans="1:13" ht="15.75" customHeight="1">
      <c r="A11" s="1"/>
      <c r="B11" s="15" t="s">
        <v>5</v>
      </c>
      <c r="C11" s="1"/>
      <c r="D11" s="11"/>
      <c r="E11" s="1453" t="s">
        <v>796</v>
      </c>
      <c r="F11" s="1138"/>
      <c r="G11" s="967">
        <v>2.3E-2</v>
      </c>
      <c r="H11" s="967">
        <v>2.1000000000000001E-2</v>
      </c>
      <c r="I11" s="967">
        <v>0.02</v>
      </c>
      <c r="J11" s="968">
        <v>2.1999999999999999E-2</v>
      </c>
      <c r="K11" s="138"/>
      <c r="L11" s="138"/>
      <c r="M11" s="11"/>
    </row>
    <row r="12" spans="1:13" ht="15.75" customHeight="1">
      <c r="A12" s="1"/>
      <c r="B12" s="15" t="s">
        <v>6</v>
      </c>
      <c r="C12" s="1"/>
      <c r="D12" s="11"/>
      <c r="E12" s="1454" t="s">
        <v>797</v>
      </c>
      <c r="F12" s="1138"/>
      <c r="G12" s="330">
        <v>222</v>
      </c>
      <c r="H12" s="330">
        <v>273</v>
      </c>
      <c r="I12" s="330">
        <v>267</v>
      </c>
      <c r="J12" s="330">
        <v>470</v>
      </c>
      <c r="K12" s="138"/>
      <c r="L12" s="138"/>
      <c r="M12" s="11"/>
    </row>
    <row r="13" spans="1:13" ht="15.75" customHeight="1">
      <c r="A13" s="1"/>
      <c r="B13" s="15" t="s">
        <v>7</v>
      </c>
      <c r="C13" s="1"/>
      <c r="D13" s="11"/>
      <c r="E13" s="332"/>
      <c r="F13" s="332"/>
      <c r="G13" s="332"/>
      <c r="H13" s="332"/>
      <c r="I13" s="199"/>
      <c r="J13" s="199"/>
      <c r="K13" s="11"/>
      <c r="L13" s="11"/>
      <c r="M13" s="11"/>
    </row>
    <row r="14" spans="1:13" ht="15.75" customHeight="1">
      <c r="A14" s="1"/>
      <c r="B14" s="9"/>
      <c r="C14" s="1"/>
      <c r="D14" s="11"/>
      <c r="E14" s="332"/>
      <c r="F14" s="332"/>
      <c r="G14" s="332"/>
      <c r="H14" s="332"/>
      <c r="I14" s="199"/>
      <c r="J14" s="199"/>
      <c r="K14" s="11"/>
      <c r="L14" s="11"/>
      <c r="M14" s="11"/>
    </row>
    <row r="15" spans="1:13" ht="15.75" customHeight="1">
      <c r="A15" s="1"/>
      <c r="B15" s="12"/>
      <c r="C15" s="1"/>
      <c r="D15" s="11"/>
      <c r="E15" s="1455"/>
      <c r="F15" s="1108"/>
      <c r="G15" s="1108"/>
      <c r="H15" s="1108"/>
      <c r="I15" s="199"/>
      <c r="J15" s="199"/>
      <c r="K15" s="11"/>
      <c r="L15" s="11"/>
      <c r="M15" s="11"/>
    </row>
    <row r="16" spans="1:13" ht="15.75" customHeight="1">
      <c r="A16" s="1"/>
      <c r="B16" s="8" t="s">
        <v>8</v>
      </c>
      <c r="C16" s="1"/>
      <c r="D16" s="11"/>
      <c r="E16" s="115" t="s">
        <v>798</v>
      </c>
      <c r="F16" s="170"/>
      <c r="G16" s="170"/>
      <c r="H16" s="273"/>
      <c r="I16" s="199"/>
      <c r="J16" s="199"/>
      <c r="K16" s="138"/>
      <c r="L16" s="138"/>
      <c r="M16" s="11"/>
    </row>
    <row r="17" spans="1:13" ht="15.75" customHeight="1">
      <c r="A17" s="1"/>
      <c r="B17" s="15" t="s">
        <v>9</v>
      </c>
      <c r="C17" s="1"/>
      <c r="D17" s="11"/>
      <c r="E17" s="118"/>
      <c r="F17" s="118"/>
      <c r="G17" s="118"/>
      <c r="H17" s="273"/>
      <c r="I17" s="199"/>
      <c r="J17" s="199"/>
      <c r="K17" s="138"/>
      <c r="L17" s="138"/>
      <c r="M17" s="11"/>
    </row>
    <row r="18" spans="1:13" ht="15.75" customHeight="1">
      <c r="A18" s="1"/>
      <c r="B18" s="1066" t="s">
        <v>10</v>
      </c>
      <c r="C18" s="1"/>
      <c r="D18" s="11"/>
      <c r="E18" s="1141" t="s">
        <v>799</v>
      </c>
      <c r="F18" s="1108"/>
      <c r="G18" s="1108"/>
      <c r="H18" s="1108"/>
      <c r="I18" s="1108"/>
      <c r="J18" s="1108"/>
      <c r="K18" s="1108"/>
      <c r="L18" s="1108"/>
      <c r="M18" s="11"/>
    </row>
    <row r="19" spans="1:13" ht="15.75" customHeight="1">
      <c r="A19" s="1"/>
      <c r="B19" s="15" t="s">
        <v>11</v>
      </c>
      <c r="C19" s="1"/>
      <c r="D19" s="11"/>
      <c r="E19" s="1108"/>
      <c r="F19" s="1108"/>
      <c r="G19" s="1108"/>
      <c r="H19" s="1108"/>
      <c r="I19" s="1108"/>
      <c r="J19" s="1108"/>
      <c r="K19" s="1108"/>
      <c r="L19" s="1108"/>
      <c r="M19" s="11"/>
    </row>
    <row r="20" spans="1:13" ht="15.75" customHeight="1">
      <c r="A20" s="1"/>
      <c r="B20" s="15" t="s">
        <v>12</v>
      </c>
      <c r="C20" s="1"/>
      <c r="D20" s="11"/>
      <c r="E20" s="1108"/>
      <c r="F20" s="1108"/>
      <c r="G20" s="1108"/>
      <c r="H20" s="1108"/>
      <c r="I20" s="1108"/>
      <c r="J20" s="1108"/>
      <c r="K20" s="1108"/>
      <c r="L20" s="1108"/>
      <c r="M20" s="11"/>
    </row>
    <row r="21" spans="1:13" ht="15.75" customHeight="1">
      <c r="A21" s="1"/>
      <c r="B21" s="15" t="s">
        <v>13</v>
      </c>
      <c r="C21" s="1"/>
      <c r="D21" s="11"/>
      <c r="E21" s="1108"/>
      <c r="F21" s="1108"/>
      <c r="G21" s="1108"/>
      <c r="H21" s="1108"/>
      <c r="I21" s="1108"/>
      <c r="J21" s="1108"/>
      <c r="K21" s="1108"/>
      <c r="L21" s="1108"/>
      <c r="M21" s="11"/>
    </row>
    <row r="22" spans="1:13" ht="15.75" customHeight="1">
      <c r="A22" s="1"/>
      <c r="B22" s="9"/>
      <c r="C22" s="1"/>
      <c r="D22" s="11"/>
      <c r="E22" s="1108"/>
      <c r="F22" s="1108"/>
      <c r="G22" s="1108"/>
      <c r="H22" s="1108"/>
      <c r="I22" s="1108"/>
      <c r="J22" s="1108"/>
      <c r="K22" s="1108"/>
      <c r="L22" s="1108"/>
      <c r="M22" s="11"/>
    </row>
    <row r="23" spans="1:13" ht="15.75" customHeight="1">
      <c r="A23" s="1"/>
      <c r="B23" s="936"/>
      <c r="C23" s="1"/>
      <c r="D23" s="11"/>
      <c r="E23" s="1108"/>
      <c r="F23" s="1108"/>
      <c r="G23" s="1108"/>
      <c r="H23" s="1108"/>
      <c r="I23" s="1108"/>
      <c r="J23" s="1108"/>
      <c r="K23" s="1108"/>
      <c r="L23" s="1108"/>
      <c r="M23" s="11"/>
    </row>
    <row r="24" spans="1:13" ht="15.75" customHeight="1">
      <c r="A24" s="1"/>
      <c r="B24" s="8" t="s">
        <v>14</v>
      </c>
      <c r="C24" s="1"/>
      <c r="D24" s="11"/>
      <c r="E24" s="1108"/>
      <c r="F24" s="1108"/>
      <c r="G24" s="1108"/>
      <c r="H24" s="1108"/>
      <c r="I24" s="1108"/>
      <c r="J24" s="1108"/>
      <c r="K24" s="1108"/>
      <c r="L24" s="1108"/>
      <c r="M24" s="11"/>
    </row>
    <row r="25" spans="1:13" ht="15.75" customHeight="1">
      <c r="A25" s="1"/>
      <c r="B25" s="1066" t="s">
        <v>15</v>
      </c>
      <c r="C25" s="1"/>
      <c r="D25" s="11"/>
      <c r="E25" s="1108"/>
      <c r="F25" s="1108"/>
      <c r="G25" s="1108"/>
      <c r="H25" s="1108"/>
      <c r="I25" s="1108"/>
      <c r="J25" s="1108"/>
      <c r="K25" s="1108"/>
      <c r="L25" s="1108"/>
      <c r="M25" s="11"/>
    </row>
    <row r="26" spans="1:13" ht="15.75" customHeight="1">
      <c r="A26" s="1"/>
      <c r="B26" s="1066" t="s">
        <v>16</v>
      </c>
      <c r="C26" s="1"/>
      <c r="D26" s="11"/>
      <c r="E26" s="1108"/>
      <c r="F26" s="1108"/>
      <c r="G26" s="1108"/>
      <c r="H26" s="1108"/>
      <c r="I26" s="1108"/>
      <c r="J26" s="1108"/>
      <c r="K26" s="1108"/>
      <c r="L26" s="1108"/>
      <c r="M26" s="11"/>
    </row>
    <row r="27" spans="1:13" ht="17.25" customHeight="1">
      <c r="A27" s="1"/>
      <c r="B27" s="1066" t="s">
        <v>17</v>
      </c>
      <c r="C27" s="1"/>
      <c r="D27" s="11"/>
      <c r="E27" s="140"/>
      <c r="F27" s="140"/>
      <c r="G27" s="140"/>
      <c r="H27" s="140"/>
      <c r="I27" s="140"/>
      <c r="J27" s="140"/>
      <c r="K27" s="138"/>
      <c r="L27" s="138"/>
      <c r="M27" s="11"/>
    </row>
    <row r="28" spans="1:13" ht="17.25" customHeight="1">
      <c r="A28" s="1"/>
      <c r="B28" s="1066" t="s">
        <v>18</v>
      </c>
      <c r="C28" s="1"/>
      <c r="D28" s="11"/>
      <c r="E28" s="140"/>
      <c r="F28" s="140"/>
      <c r="G28" s="140"/>
      <c r="H28" s="140"/>
      <c r="I28" s="140"/>
      <c r="J28" s="140"/>
      <c r="K28" s="138"/>
      <c r="L28" s="138"/>
      <c r="M28" s="11"/>
    </row>
    <row r="29" spans="1:13" ht="15.75" customHeight="1">
      <c r="A29" s="1"/>
      <c r="B29" s="1066" t="s">
        <v>19</v>
      </c>
      <c r="C29" s="1"/>
      <c r="D29" s="11"/>
      <c r="E29" s="960" t="s">
        <v>800</v>
      </c>
      <c r="F29" s="115"/>
      <c r="G29" s="115"/>
      <c r="H29" s="140"/>
      <c r="I29" s="140"/>
      <c r="J29" s="140"/>
      <c r="K29" s="138"/>
      <c r="L29" s="138"/>
      <c r="M29" s="11"/>
    </row>
    <row r="30" spans="1:13" ht="15.75" customHeight="1">
      <c r="A30" s="1"/>
      <c r="B30" s="9"/>
      <c r="C30" s="1"/>
      <c r="D30" s="11"/>
      <c r="E30" s="118"/>
      <c r="F30" s="118"/>
      <c r="G30" s="118"/>
      <c r="H30" s="140"/>
      <c r="I30" s="140"/>
      <c r="J30" s="140"/>
      <c r="K30" s="138"/>
      <c r="L30" s="138"/>
      <c r="M30" s="11"/>
    </row>
    <row r="31" spans="1:13" ht="15.75" customHeight="1">
      <c r="A31" s="1"/>
      <c r="B31" s="12"/>
      <c r="C31" s="1"/>
      <c r="D31" s="11"/>
      <c r="E31" s="1141" t="s">
        <v>801</v>
      </c>
      <c r="F31" s="1108"/>
      <c r="G31" s="1108"/>
      <c r="H31" s="1108"/>
      <c r="I31" s="1108"/>
      <c r="J31" s="1108"/>
      <c r="K31" s="1108"/>
      <c r="L31" s="1108"/>
      <c r="M31" s="11"/>
    </row>
    <row r="32" spans="1:13" ht="15.75" customHeight="1">
      <c r="A32" s="1"/>
      <c r="B32" s="1068" t="s">
        <v>20</v>
      </c>
      <c r="C32" s="1"/>
      <c r="D32" s="11"/>
      <c r="E32" s="1108"/>
      <c r="F32" s="1108"/>
      <c r="G32" s="1108"/>
      <c r="H32" s="1108"/>
      <c r="I32" s="1108"/>
      <c r="J32" s="1108"/>
      <c r="K32" s="1108"/>
      <c r="L32" s="1108"/>
      <c r="M32" s="333"/>
    </row>
    <row r="33" spans="1:13" ht="15.75" customHeight="1">
      <c r="A33" s="1"/>
      <c r="B33" s="1066" t="s">
        <v>21</v>
      </c>
      <c r="C33" s="1"/>
      <c r="D33" s="11"/>
      <c r="E33" s="1108"/>
      <c r="F33" s="1108"/>
      <c r="G33" s="1108"/>
      <c r="H33" s="1108"/>
      <c r="I33" s="1108"/>
      <c r="J33" s="1108"/>
      <c r="K33" s="1108"/>
      <c r="L33" s="1108"/>
      <c r="M33" s="333"/>
    </row>
    <row r="34" spans="1:13" ht="15.75" customHeight="1">
      <c r="A34" s="1"/>
      <c r="B34" s="17"/>
      <c r="C34" s="1"/>
      <c r="D34" s="11"/>
      <c r="E34" s="1108"/>
      <c r="F34" s="1108"/>
      <c r="G34" s="1108"/>
      <c r="H34" s="1108"/>
      <c r="I34" s="1108"/>
      <c r="J34" s="1108"/>
      <c r="K34" s="1108"/>
      <c r="L34" s="1108"/>
      <c r="M34" s="333"/>
    </row>
    <row r="35" spans="1:13" ht="15.75" customHeight="1">
      <c r="A35" s="1"/>
      <c r="B35" s="15"/>
      <c r="C35" s="1"/>
      <c r="D35" s="11"/>
      <c r="E35" s="1108"/>
      <c r="F35" s="1108"/>
      <c r="G35" s="1108"/>
      <c r="H35" s="1108"/>
      <c r="I35" s="1108"/>
      <c r="J35" s="1108"/>
      <c r="K35" s="1108"/>
      <c r="L35" s="1108"/>
      <c r="M35" s="333"/>
    </row>
    <row r="36" spans="1:13" ht="15.75" customHeight="1">
      <c r="A36" s="1"/>
      <c r="B36" s="22"/>
      <c r="C36" s="1"/>
      <c r="D36" s="11"/>
      <c r="E36" s="1108"/>
      <c r="F36" s="1108"/>
      <c r="G36" s="1108"/>
      <c r="H36" s="1108"/>
      <c r="I36" s="1108"/>
      <c r="J36" s="1108"/>
      <c r="K36" s="1108"/>
      <c r="L36" s="1108"/>
      <c r="M36" s="333"/>
    </row>
    <row r="37" spans="1:13" ht="15.75" customHeight="1">
      <c r="A37" s="1"/>
      <c r="B37" s="4"/>
      <c r="C37" s="1"/>
      <c r="D37" s="11"/>
      <c r="E37" s="1108"/>
      <c r="F37" s="1108"/>
      <c r="G37" s="1108"/>
      <c r="H37" s="1108"/>
      <c r="I37" s="1108"/>
      <c r="J37" s="1108"/>
      <c r="K37" s="1108"/>
      <c r="L37" s="1108"/>
      <c r="M37" s="333"/>
    </row>
    <row r="38" spans="1:13" ht="15.75" customHeight="1">
      <c r="A38" s="1"/>
      <c r="B38" s="18"/>
      <c r="C38" s="1"/>
      <c r="D38" s="11"/>
      <c r="E38" s="1108"/>
      <c r="F38" s="1108"/>
      <c r="G38" s="1108"/>
      <c r="H38" s="1108"/>
      <c r="I38" s="1108"/>
      <c r="J38" s="1108"/>
      <c r="K38" s="1108"/>
      <c r="L38" s="1108"/>
      <c r="M38" s="333"/>
    </row>
    <row r="39" spans="1:13" ht="15.75" customHeight="1">
      <c r="A39" s="1"/>
      <c r="B39" s="4"/>
      <c r="C39" s="1"/>
      <c r="D39" s="11"/>
      <c r="E39" s="1108"/>
      <c r="F39" s="1108"/>
      <c r="G39" s="1108"/>
      <c r="H39" s="1108"/>
      <c r="I39" s="1108"/>
      <c r="J39" s="1108"/>
      <c r="K39" s="1108"/>
      <c r="L39" s="1108"/>
      <c r="M39" s="333"/>
    </row>
    <row r="40" spans="1:13" ht="15.75" customHeight="1">
      <c r="A40" s="1"/>
      <c r="B40" s="19"/>
      <c r="C40" s="1"/>
      <c r="D40" s="11"/>
      <c r="E40" s="1108"/>
      <c r="F40" s="1108"/>
      <c r="G40" s="1108"/>
      <c r="H40" s="1108"/>
      <c r="I40" s="1108"/>
      <c r="J40" s="1108"/>
      <c r="K40" s="1108"/>
      <c r="L40" s="1108"/>
      <c r="M40" s="333"/>
    </row>
    <row r="41" spans="1:13" ht="15.75" customHeight="1">
      <c r="A41" s="1"/>
      <c r="B41" s="4"/>
      <c r="C41" s="1"/>
      <c r="D41" s="11"/>
      <c r="E41" s="1108"/>
      <c r="F41" s="1108"/>
      <c r="G41" s="1108"/>
      <c r="H41" s="1108"/>
      <c r="I41" s="1108"/>
      <c r="J41" s="1108"/>
      <c r="K41" s="1108"/>
      <c r="L41" s="1108"/>
      <c r="M41" s="333"/>
    </row>
    <row r="42" spans="1:13" ht="15.75" customHeight="1">
      <c r="A42" s="1"/>
      <c r="B42" s="20"/>
      <c r="C42" s="1"/>
      <c r="D42" s="11"/>
      <c r="E42" s="1108"/>
      <c r="F42" s="1108"/>
      <c r="G42" s="1108"/>
      <c r="H42" s="1108"/>
      <c r="I42" s="1108"/>
      <c r="J42" s="1108"/>
      <c r="K42" s="1108"/>
      <c r="L42" s="1108"/>
      <c r="M42" s="333"/>
    </row>
    <row r="43" spans="1:13" ht="15.75" customHeight="1">
      <c r="A43" s="1"/>
      <c r="B43" s="22"/>
      <c r="C43" s="1"/>
      <c r="D43" s="11"/>
      <c r="E43" s="1108"/>
      <c r="F43" s="1108"/>
      <c r="G43" s="1108"/>
      <c r="H43" s="1108"/>
      <c r="I43" s="1108"/>
      <c r="J43" s="1108"/>
      <c r="K43" s="1108"/>
      <c r="L43" s="1108"/>
      <c r="M43" s="333"/>
    </row>
    <row r="44" spans="1:13" ht="15.75" customHeight="1">
      <c r="A44" s="1"/>
      <c r="B44" s="4"/>
      <c r="C44" s="1"/>
      <c r="D44" s="11"/>
      <c r="E44" s="1108"/>
      <c r="F44" s="1108"/>
      <c r="G44" s="1108"/>
      <c r="H44" s="1108"/>
      <c r="I44" s="1108"/>
      <c r="J44" s="1108"/>
      <c r="K44" s="1108"/>
      <c r="L44" s="1108"/>
      <c r="M44" s="333"/>
    </row>
    <row r="45" spans="1:13" ht="15.75" customHeight="1">
      <c r="A45" s="1"/>
      <c r="B45" s="20"/>
      <c r="C45" s="1"/>
      <c r="D45" s="11"/>
      <c r="E45" s="1108"/>
      <c r="F45" s="1108"/>
      <c r="G45" s="1108"/>
      <c r="H45" s="1108"/>
      <c r="I45" s="1108"/>
      <c r="J45" s="1108"/>
      <c r="K45" s="1108"/>
      <c r="L45" s="1108"/>
      <c r="M45" s="333"/>
    </row>
    <row r="46" spans="1:13" ht="15.75" customHeight="1">
      <c r="A46" s="1"/>
      <c r="B46" s="22"/>
      <c r="C46" s="1"/>
      <c r="D46" s="11"/>
      <c r="E46" s="1108"/>
      <c r="F46" s="1108"/>
      <c r="G46" s="1108"/>
      <c r="H46" s="1108"/>
      <c r="I46" s="1108"/>
      <c r="J46" s="1108"/>
      <c r="K46" s="1108"/>
      <c r="L46" s="1108"/>
      <c r="M46" s="333"/>
    </row>
    <row r="47" spans="1:13" ht="15.75" customHeight="1">
      <c r="A47" s="1"/>
      <c r="B47" s="4"/>
      <c r="C47" s="1"/>
      <c r="D47" s="11"/>
      <c r="E47" s="1108"/>
      <c r="F47" s="1108"/>
      <c r="G47" s="1108"/>
      <c r="H47" s="1108"/>
      <c r="I47" s="1108"/>
      <c r="J47" s="1108"/>
      <c r="K47" s="1108"/>
      <c r="L47" s="1108"/>
      <c r="M47" s="333"/>
    </row>
    <row r="48" spans="1:13" ht="12.75">
      <c r="A48" s="1"/>
      <c r="B48" s="4"/>
      <c r="C48" s="1"/>
      <c r="D48" s="11"/>
      <c r="E48" s="1108"/>
      <c r="F48" s="1108"/>
      <c r="G48" s="1108"/>
      <c r="H48" s="1108"/>
      <c r="I48" s="1108"/>
      <c r="J48" s="1108"/>
      <c r="K48" s="1108"/>
      <c r="L48" s="1108"/>
      <c r="M48" s="333"/>
    </row>
    <row r="49" spans="1:13" ht="60" customHeight="1">
      <c r="A49" s="1"/>
      <c r="B49" s="4"/>
      <c r="C49" s="1"/>
      <c r="D49" s="11"/>
      <c r="E49" s="1108"/>
      <c r="F49" s="1108"/>
      <c r="G49" s="1108"/>
      <c r="H49" s="1108"/>
      <c r="I49" s="1108"/>
      <c r="J49" s="1108"/>
      <c r="K49" s="1108"/>
      <c r="L49" s="1108"/>
      <c r="M49" s="333"/>
    </row>
    <row r="50" spans="1:13" ht="15.75" customHeight="1">
      <c r="A50" s="1"/>
      <c r="B50" s="4"/>
      <c r="C50" s="1"/>
      <c r="D50" s="11"/>
      <c r="E50" s="1108"/>
      <c r="F50" s="1108"/>
      <c r="G50" s="1108"/>
      <c r="H50" s="1108"/>
      <c r="I50" s="1108"/>
      <c r="J50" s="1108"/>
      <c r="K50" s="1108"/>
      <c r="L50" s="1108"/>
      <c r="M50" s="333"/>
    </row>
    <row r="51" spans="1:13" ht="15.75" customHeight="1">
      <c r="A51" s="1"/>
      <c r="B51" s="4"/>
      <c r="C51" s="1"/>
      <c r="D51" s="11"/>
      <c r="M51" s="333"/>
    </row>
    <row r="52" spans="1:13" ht="15.75" customHeight="1">
      <c r="A52" s="1"/>
      <c r="B52" s="22"/>
      <c r="C52" s="1"/>
      <c r="D52" s="11"/>
      <c r="E52" s="115" t="s">
        <v>802</v>
      </c>
      <c r="F52" s="115"/>
      <c r="G52" s="115"/>
      <c r="H52" s="140"/>
      <c r="I52" s="140"/>
      <c r="J52" s="140"/>
      <c r="K52" s="261"/>
      <c r="L52" s="261"/>
      <c r="M52" s="333"/>
    </row>
    <row r="53" spans="1:13" ht="15.75" customHeight="1">
      <c r="A53" s="1"/>
      <c r="B53" s="4"/>
      <c r="C53" s="1"/>
      <c r="D53" s="11"/>
      <c r="E53" s="140"/>
      <c r="F53" s="140"/>
      <c r="G53" s="140"/>
      <c r="H53" s="140"/>
      <c r="I53" s="140"/>
      <c r="J53" s="140"/>
      <c r="K53" s="261"/>
      <c r="L53" s="261"/>
      <c r="M53" s="333"/>
    </row>
    <row r="54" spans="1:13" ht="15.75" customHeight="1">
      <c r="A54" s="1"/>
      <c r="B54" s="4"/>
      <c r="C54" s="1"/>
      <c r="D54" s="11"/>
      <c r="E54" s="1141" t="s">
        <v>803</v>
      </c>
      <c r="F54" s="1108"/>
      <c r="G54" s="1108"/>
      <c r="H54" s="1108"/>
      <c r="I54" s="1108"/>
      <c r="J54" s="1108"/>
      <c r="K54" s="1108"/>
      <c r="L54" s="1108"/>
      <c r="M54" s="333"/>
    </row>
    <row r="55" spans="1:13" ht="12.75">
      <c r="A55" s="1"/>
      <c r="B55" s="4"/>
      <c r="C55" s="1"/>
      <c r="D55" s="11"/>
      <c r="E55" s="1108"/>
      <c r="F55" s="1108"/>
      <c r="G55" s="1108"/>
      <c r="H55" s="1108"/>
      <c r="I55" s="1108"/>
      <c r="J55" s="1108"/>
      <c r="K55" s="1108"/>
      <c r="L55" s="1108"/>
      <c r="M55" s="333"/>
    </row>
    <row r="56" spans="1:13" ht="15.75" customHeight="1">
      <c r="A56" s="1"/>
      <c r="B56" s="4"/>
      <c r="C56" s="1"/>
      <c r="D56" s="11"/>
      <c r="E56" s="1108"/>
      <c r="F56" s="1108"/>
      <c r="G56" s="1108"/>
      <c r="H56" s="1108"/>
      <c r="I56" s="1108"/>
      <c r="J56" s="1108"/>
      <c r="K56" s="1108"/>
      <c r="L56" s="1108"/>
      <c r="M56" s="333"/>
    </row>
    <row r="57" spans="1:13" ht="15.75" customHeight="1">
      <c r="A57" s="1"/>
      <c r="B57" s="64"/>
      <c r="C57" s="1"/>
      <c r="D57" s="11"/>
      <c r="E57" s="1108"/>
      <c r="F57" s="1108"/>
      <c r="G57" s="1108"/>
      <c r="H57" s="1108"/>
      <c r="I57" s="1108"/>
      <c r="J57" s="1108"/>
      <c r="K57" s="1108"/>
      <c r="L57" s="1108"/>
      <c r="M57" s="333"/>
    </row>
    <row r="58" spans="1:13" ht="15.75" customHeight="1">
      <c r="A58" s="1"/>
      <c r="B58" s="4"/>
      <c r="C58" s="1"/>
      <c r="D58" s="11"/>
      <c r="E58" s="1108"/>
      <c r="F58" s="1108"/>
      <c r="G58" s="1108"/>
      <c r="H58" s="1108"/>
      <c r="I58" s="1108"/>
      <c r="J58" s="1108"/>
      <c r="K58" s="1108"/>
      <c r="L58" s="1108"/>
      <c r="M58" s="333"/>
    </row>
    <row r="59" spans="1:13" ht="15.75" customHeight="1">
      <c r="A59" s="1"/>
      <c r="B59" s="20"/>
      <c r="C59" s="1"/>
      <c r="D59" s="11"/>
      <c r="E59" s="1108"/>
      <c r="F59" s="1108"/>
      <c r="G59" s="1108"/>
      <c r="H59" s="1108"/>
      <c r="I59" s="1108"/>
      <c r="J59" s="1108"/>
      <c r="K59" s="1108"/>
      <c r="L59" s="1108"/>
      <c r="M59" s="333"/>
    </row>
    <row r="60" spans="1:13" ht="15.75" customHeight="1">
      <c r="A60" s="1"/>
      <c r="B60" s="22"/>
      <c r="C60" s="1"/>
      <c r="D60" s="11"/>
      <c r="E60" s="1108"/>
      <c r="F60" s="1108"/>
      <c r="G60" s="1108"/>
      <c r="H60" s="1108"/>
      <c r="I60" s="1108"/>
      <c r="J60" s="1108"/>
      <c r="K60" s="1108"/>
      <c r="L60" s="1108"/>
      <c r="M60" s="333"/>
    </row>
    <row r="61" spans="1:13" ht="46.9" customHeight="1">
      <c r="A61" s="1"/>
      <c r="B61" s="4"/>
      <c r="C61" s="1"/>
      <c r="D61" s="11"/>
      <c r="E61" s="1108"/>
      <c r="F61" s="1108"/>
      <c r="G61" s="1108"/>
      <c r="H61" s="1108"/>
      <c r="I61" s="1108"/>
      <c r="J61" s="1108"/>
      <c r="K61" s="1108"/>
      <c r="L61" s="1108"/>
      <c r="M61" s="333"/>
    </row>
    <row r="62" spans="1:13" ht="15.75" customHeight="1">
      <c r="A62" s="1"/>
      <c r="B62" s="4"/>
      <c r="C62" s="1"/>
      <c r="D62" s="11"/>
      <c r="E62" s="1108"/>
      <c r="F62" s="1108"/>
      <c r="G62" s="1108"/>
      <c r="H62" s="1108"/>
      <c r="I62" s="1108"/>
      <c r="J62" s="1108"/>
      <c r="K62" s="1108"/>
      <c r="L62" s="1108"/>
      <c r="M62" s="333"/>
    </row>
    <row r="63" spans="1:13" ht="15.75" customHeight="1">
      <c r="A63" s="1"/>
      <c r="B63" s="4"/>
      <c r="C63" s="1"/>
      <c r="D63" s="11"/>
      <c r="E63" s="133"/>
      <c r="F63" s="133"/>
      <c r="G63" s="133"/>
      <c r="H63" s="133"/>
      <c r="I63" s="133"/>
      <c r="J63" s="133"/>
      <c r="K63" s="333"/>
      <c r="L63" s="333"/>
      <c r="M63" s="333"/>
    </row>
    <row r="64" spans="1:13" ht="15.75" customHeight="1">
      <c r="A64" s="1"/>
      <c r="B64" s="4"/>
      <c r="C64" s="1"/>
      <c r="D64" s="11"/>
      <c r="E64" s="133"/>
      <c r="F64" s="133"/>
      <c r="G64" s="133"/>
      <c r="H64" s="133"/>
      <c r="I64" s="133"/>
      <c r="J64" s="133"/>
      <c r="K64" s="333"/>
      <c r="L64" s="333"/>
      <c r="M64" s="333"/>
    </row>
    <row r="65" spans="1:13" ht="15.75" customHeight="1">
      <c r="A65" s="1"/>
      <c r="B65" s="4"/>
      <c r="C65" s="1"/>
      <c r="D65" s="11"/>
      <c r="E65" s="133"/>
      <c r="F65" s="133"/>
      <c r="G65" s="133"/>
      <c r="H65" s="133"/>
      <c r="I65" s="133"/>
      <c r="J65" s="133"/>
      <c r="K65" s="333"/>
      <c r="L65" s="333"/>
      <c r="M65" s="333"/>
    </row>
    <row r="66" spans="1:13" ht="15.75" customHeight="1">
      <c r="A66" s="1"/>
      <c r="B66" s="4"/>
      <c r="C66" s="1"/>
      <c r="D66" s="11"/>
      <c r="E66" s="133"/>
      <c r="F66" s="133"/>
      <c r="G66" s="133"/>
      <c r="H66" s="133"/>
      <c r="I66" s="133"/>
      <c r="J66" s="133"/>
      <c r="K66" s="333"/>
      <c r="L66" s="333"/>
      <c r="M66" s="333"/>
    </row>
    <row r="67" spans="1:13" ht="15.75" customHeight="1">
      <c r="A67" s="1"/>
      <c r="B67" s="4"/>
      <c r="C67" s="1"/>
      <c r="D67" s="11"/>
      <c r="E67" s="133"/>
      <c r="F67" s="133"/>
      <c r="G67" s="133"/>
      <c r="H67" s="133"/>
      <c r="I67" s="133"/>
      <c r="J67" s="133"/>
      <c r="K67" s="333"/>
      <c r="L67" s="333"/>
      <c r="M67" s="333"/>
    </row>
    <row r="68" spans="1:13" ht="15.75" customHeight="1">
      <c r="A68" s="1"/>
      <c r="B68" s="4"/>
      <c r="C68" s="1"/>
      <c r="D68" s="11"/>
      <c r="E68" s="133"/>
      <c r="F68" s="133"/>
      <c r="G68" s="133"/>
      <c r="H68" s="133"/>
      <c r="I68" s="133"/>
      <c r="J68" s="133"/>
      <c r="K68" s="333"/>
      <c r="L68" s="333"/>
      <c r="M68" s="333"/>
    </row>
    <row r="69" spans="1:13" ht="15.75" customHeight="1">
      <c r="A69" s="1"/>
      <c r="B69" s="4"/>
      <c r="C69" s="1"/>
      <c r="D69" s="11"/>
      <c r="E69" s="133"/>
      <c r="F69" s="133"/>
      <c r="G69" s="133"/>
      <c r="H69" s="133"/>
      <c r="I69" s="133"/>
      <c r="J69" s="133"/>
      <c r="K69" s="333"/>
      <c r="L69" s="333"/>
      <c r="M69" s="333"/>
    </row>
    <row r="70" spans="1:13" ht="15.75" customHeight="1">
      <c r="A70" s="1"/>
      <c r="B70" s="20"/>
      <c r="C70" s="1"/>
      <c r="D70" s="11"/>
      <c r="E70" s="133"/>
      <c r="F70" s="133"/>
      <c r="G70" s="133"/>
      <c r="H70" s="133"/>
      <c r="I70" s="133"/>
      <c r="J70" s="133"/>
      <c r="K70" s="333"/>
      <c r="L70" s="333"/>
      <c r="M70" s="333"/>
    </row>
    <row r="71" spans="1:13" ht="15.75" customHeight="1">
      <c r="A71" s="1"/>
      <c r="B71" s="22"/>
      <c r="C71" s="1"/>
      <c r="D71" s="11"/>
      <c r="E71" s="133"/>
      <c r="F71" s="133"/>
      <c r="G71" s="133"/>
      <c r="H71" s="133"/>
      <c r="I71" s="133"/>
      <c r="J71" s="133"/>
      <c r="K71" s="333"/>
      <c r="L71" s="333"/>
      <c r="M71" s="333"/>
    </row>
    <row r="72" spans="1:13" ht="15.75" customHeight="1">
      <c r="A72" s="1"/>
      <c r="B72" s="4"/>
      <c r="C72" s="1"/>
      <c r="D72" s="11"/>
      <c r="E72" s="133"/>
      <c r="F72" s="133"/>
      <c r="G72" s="133"/>
      <c r="H72" s="133"/>
      <c r="I72" s="133"/>
      <c r="J72" s="133"/>
      <c r="K72" s="333"/>
      <c r="L72" s="333"/>
      <c r="M72" s="333"/>
    </row>
    <row r="73" spans="1:13" ht="15.75" customHeight="1">
      <c r="A73" s="1"/>
      <c r="B73" s="18"/>
      <c r="C73" s="1"/>
      <c r="D73" s="11"/>
      <c r="E73" s="133"/>
      <c r="F73" s="133"/>
      <c r="G73" s="133"/>
      <c r="H73" s="133"/>
      <c r="I73" s="133"/>
      <c r="J73" s="133"/>
      <c r="K73" s="333"/>
      <c r="L73" s="333"/>
      <c r="M73" s="333"/>
    </row>
    <row r="74" spans="1:13" ht="15.75" customHeight="1">
      <c r="A74" s="1"/>
      <c r="B74" s="4"/>
      <c r="C74" s="1"/>
      <c r="D74" s="11"/>
      <c r="E74" s="133"/>
      <c r="F74" s="133"/>
      <c r="G74" s="133"/>
      <c r="H74" s="133"/>
      <c r="I74" s="133"/>
      <c r="J74" s="133"/>
      <c r="K74" s="333"/>
      <c r="L74" s="333"/>
      <c r="M74" s="333"/>
    </row>
    <row r="75" spans="1:13" ht="15.75" customHeight="1">
      <c r="A75" s="1"/>
      <c r="B75" s="19"/>
      <c r="C75" s="1"/>
      <c r="D75" s="11"/>
      <c r="E75" s="133"/>
      <c r="F75" s="133"/>
      <c r="G75" s="133"/>
      <c r="H75" s="133"/>
      <c r="I75" s="133"/>
      <c r="J75" s="133"/>
      <c r="K75" s="333"/>
      <c r="L75" s="333"/>
      <c r="M75" s="333"/>
    </row>
    <row r="76" spans="1:13" ht="15.75" customHeight="1">
      <c r="A76" s="1"/>
      <c r="B76" s="4"/>
      <c r="C76" s="1"/>
      <c r="D76" s="11"/>
      <c r="E76" s="133"/>
      <c r="F76" s="133"/>
      <c r="G76" s="133"/>
      <c r="H76" s="133"/>
      <c r="I76" s="133"/>
      <c r="J76" s="133"/>
      <c r="K76" s="333"/>
      <c r="L76" s="333"/>
      <c r="M76" s="333"/>
    </row>
    <row r="77" spans="1:13" ht="15.75" customHeight="1">
      <c r="A77" s="1"/>
      <c r="B77" s="20"/>
      <c r="C77" s="1"/>
      <c r="D77" s="11"/>
      <c r="E77" s="133"/>
      <c r="F77" s="133"/>
      <c r="G77" s="133"/>
      <c r="H77" s="133"/>
      <c r="I77" s="133"/>
      <c r="J77" s="133"/>
      <c r="K77" s="333"/>
      <c r="L77" s="333"/>
      <c r="M77" s="333"/>
    </row>
    <row r="78" spans="1:13" ht="15.75" customHeight="1">
      <c r="A78" s="1"/>
      <c r="B78" s="22"/>
      <c r="C78" s="1"/>
      <c r="D78" s="11"/>
      <c r="E78" s="133"/>
      <c r="F78" s="133"/>
      <c r="G78" s="133"/>
      <c r="H78" s="133"/>
      <c r="I78" s="133"/>
      <c r="J78" s="133"/>
      <c r="K78" s="333"/>
      <c r="L78" s="333"/>
      <c r="M78" s="333"/>
    </row>
    <row r="79" spans="1:13" ht="15.75" customHeight="1">
      <c r="A79" s="1"/>
      <c r="B79" s="4"/>
      <c r="C79" s="1"/>
      <c r="D79" s="11"/>
      <c r="E79" s="133"/>
      <c r="F79" s="133"/>
      <c r="G79" s="133"/>
      <c r="H79" s="133"/>
      <c r="I79" s="133"/>
      <c r="J79" s="133"/>
      <c r="K79" s="333"/>
      <c r="L79" s="333"/>
      <c r="M79" s="333"/>
    </row>
    <row r="80" spans="1:13" ht="15.75" customHeight="1">
      <c r="A80" s="1"/>
      <c r="B80" s="20"/>
      <c r="C80" s="1"/>
      <c r="D80" s="11"/>
      <c r="E80" s="133"/>
      <c r="F80" s="133"/>
      <c r="G80" s="133"/>
      <c r="H80" s="133"/>
      <c r="I80" s="133"/>
      <c r="J80" s="133"/>
      <c r="K80" s="333"/>
      <c r="L80" s="333"/>
      <c r="M80" s="333"/>
    </row>
    <row r="81" spans="1:13" ht="15.75" customHeight="1">
      <c r="A81" s="1"/>
      <c r="B81" s="22"/>
      <c r="C81" s="1"/>
      <c r="D81" s="11"/>
      <c r="E81" s="133"/>
      <c r="F81" s="133"/>
      <c r="G81" s="133"/>
      <c r="H81" s="133"/>
      <c r="I81" s="133"/>
      <c r="J81" s="133"/>
      <c r="K81" s="333"/>
      <c r="L81" s="333"/>
      <c r="M81" s="333"/>
    </row>
    <row r="82" spans="1:13" ht="15.75" customHeight="1">
      <c r="A82" s="1"/>
      <c r="B82" s="4"/>
      <c r="C82" s="1"/>
      <c r="D82" s="11"/>
      <c r="E82" s="133"/>
      <c r="F82" s="133"/>
      <c r="G82" s="133"/>
      <c r="H82" s="133"/>
      <c r="I82" s="133"/>
      <c r="J82" s="133"/>
      <c r="K82" s="333"/>
      <c r="L82" s="333"/>
      <c r="M82" s="333"/>
    </row>
    <row r="83" spans="1:13" ht="15.75" customHeight="1">
      <c r="A83" s="1"/>
      <c r="B83" s="4"/>
      <c r="C83" s="1"/>
      <c r="D83" s="11"/>
      <c r="E83" s="133"/>
      <c r="F83" s="133"/>
      <c r="G83" s="133"/>
      <c r="H83" s="133"/>
      <c r="I83" s="133"/>
      <c r="J83" s="133"/>
      <c r="K83" s="333"/>
      <c r="L83" s="333"/>
      <c r="M83" s="333"/>
    </row>
    <row r="84" spans="1:13" ht="15.75" customHeight="1">
      <c r="A84" s="1"/>
      <c r="B84" s="4"/>
      <c r="C84" s="1"/>
      <c r="D84" s="11"/>
      <c r="E84" s="133"/>
      <c r="F84" s="133"/>
      <c r="G84" s="133"/>
      <c r="H84" s="133"/>
      <c r="I84" s="133"/>
      <c r="J84" s="133"/>
      <c r="K84" s="333"/>
      <c r="L84" s="333"/>
      <c r="M84" s="333"/>
    </row>
    <row r="85" spans="1:13" ht="15.75" customHeight="1">
      <c r="A85" s="1"/>
      <c r="B85" s="4"/>
      <c r="C85" s="1"/>
      <c r="D85" s="11"/>
      <c r="E85" s="133"/>
      <c r="F85" s="133"/>
      <c r="G85" s="133"/>
      <c r="H85" s="133"/>
      <c r="I85" s="133"/>
      <c r="J85" s="133"/>
      <c r="K85" s="333"/>
      <c r="L85" s="333"/>
      <c r="M85" s="333"/>
    </row>
    <row r="86" spans="1:13" ht="15.75" customHeight="1">
      <c r="A86" s="1"/>
      <c r="B86" s="4"/>
      <c r="C86" s="1"/>
      <c r="D86" s="11"/>
      <c r="E86" s="133"/>
      <c r="F86" s="133"/>
      <c r="G86" s="133"/>
      <c r="H86" s="133"/>
      <c r="I86" s="133"/>
      <c r="J86" s="133"/>
      <c r="K86" s="333"/>
      <c r="L86" s="333"/>
      <c r="M86" s="333"/>
    </row>
    <row r="87" spans="1:13" ht="15.75" customHeight="1">
      <c r="A87" s="1"/>
      <c r="B87" s="20"/>
      <c r="C87" s="1"/>
      <c r="D87" s="11"/>
      <c r="E87" s="133"/>
      <c r="F87" s="133"/>
      <c r="G87" s="133"/>
      <c r="H87" s="133"/>
      <c r="I87" s="133"/>
      <c r="J87" s="133"/>
      <c r="K87" s="333"/>
      <c r="L87" s="333"/>
      <c r="M87" s="333"/>
    </row>
    <row r="88" spans="1:13" ht="15.75" customHeight="1">
      <c r="A88" s="1"/>
      <c r="B88" s="22"/>
      <c r="C88" s="1"/>
      <c r="D88" s="11"/>
      <c r="E88" s="133"/>
      <c r="F88" s="133"/>
      <c r="G88" s="133"/>
      <c r="H88" s="133"/>
      <c r="I88" s="133"/>
      <c r="J88" s="133"/>
      <c r="K88" s="333"/>
      <c r="L88" s="333"/>
      <c r="M88" s="333"/>
    </row>
    <row r="89" spans="1:13" ht="15.75" customHeight="1">
      <c r="A89" s="1"/>
      <c r="B89" s="4"/>
      <c r="C89" s="1"/>
      <c r="D89" s="11"/>
      <c r="E89" s="133"/>
      <c r="F89" s="133"/>
      <c r="G89" s="133"/>
      <c r="H89" s="133"/>
      <c r="I89" s="133"/>
      <c r="J89" s="133"/>
      <c r="K89" s="333"/>
      <c r="L89" s="333"/>
      <c r="M89" s="333"/>
    </row>
    <row r="90" spans="1:13" ht="15.75" customHeight="1">
      <c r="A90" s="1"/>
      <c r="B90" s="4"/>
      <c r="C90" s="1"/>
      <c r="D90" s="11"/>
      <c r="E90" s="133"/>
      <c r="F90" s="133"/>
      <c r="G90" s="133"/>
      <c r="H90" s="133"/>
      <c r="I90" s="133"/>
      <c r="J90" s="133"/>
      <c r="K90" s="333"/>
      <c r="L90" s="333"/>
      <c r="M90" s="333"/>
    </row>
    <row r="91" spans="1:13" ht="15.75" customHeight="1">
      <c r="A91" s="1"/>
      <c r="B91" s="4"/>
      <c r="C91" s="1"/>
      <c r="D91" s="11"/>
      <c r="E91" s="334"/>
      <c r="F91" s="335"/>
      <c r="G91" s="333"/>
      <c r="H91" s="333"/>
      <c r="I91" s="333"/>
      <c r="J91" s="333"/>
      <c r="K91" s="333"/>
      <c r="L91" s="333"/>
      <c r="M91" s="333"/>
    </row>
    <row r="92" spans="1:13" ht="15.75" customHeight="1">
      <c r="A92" s="1"/>
      <c r="B92" s="4"/>
      <c r="C92" s="1"/>
      <c r="D92" s="11"/>
      <c r="E92" s="334"/>
      <c r="F92" s="335"/>
      <c r="G92" s="333"/>
      <c r="H92" s="333"/>
      <c r="I92" s="333"/>
      <c r="J92" s="333"/>
      <c r="K92" s="333"/>
      <c r="L92" s="333"/>
      <c r="M92" s="333"/>
    </row>
    <row r="93" spans="1:13" ht="15.75" customHeight="1">
      <c r="A93" s="1"/>
      <c r="B93" s="64"/>
      <c r="C93" s="1"/>
      <c r="D93" s="11"/>
      <c r="E93" s="334"/>
      <c r="F93" s="335"/>
      <c r="G93" s="333"/>
      <c r="H93" s="333"/>
      <c r="I93" s="333"/>
      <c r="J93" s="333"/>
      <c r="K93" s="333"/>
      <c r="L93" s="333"/>
      <c r="M93" s="333"/>
    </row>
    <row r="94" spans="1:13" ht="15.75" customHeight="1">
      <c r="A94" s="1"/>
      <c r="B94" s="4"/>
      <c r="C94" s="1"/>
      <c r="D94" s="11"/>
      <c r="E94" s="334"/>
      <c r="F94" s="335"/>
      <c r="G94" s="333"/>
      <c r="H94" s="333"/>
      <c r="I94" s="333"/>
      <c r="J94" s="333"/>
      <c r="K94" s="333"/>
      <c r="L94" s="333"/>
      <c r="M94" s="333"/>
    </row>
    <row r="95" spans="1:13" ht="15.75" customHeight="1">
      <c r="A95" s="1"/>
      <c r="B95" s="20"/>
      <c r="C95" s="1"/>
      <c r="D95" s="11"/>
      <c r="E95" s="334"/>
      <c r="F95" s="335"/>
      <c r="G95" s="333"/>
      <c r="H95" s="333"/>
      <c r="I95" s="333"/>
      <c r="J95" s="333"/>
      <c r="K95" s="333"/>
      <c r="L95" s="333"/>
      <c r="M95" s="333"/>
    </row>
    <row r="96" spans="1:13" ht="15.75" customHeight="1">
      <c r="A96" s="1"/>
      <c r="B96" s="22"/>
      <c r="C96" s="1"/>
      <c r="D96" s="11"/>
      <c r="E96" s="124"/>
      <c r="F96" s="10"/>
      <c r="G96" s="11"/>
      <c r="H96" s="11"/>
      <c r="I96" s="11"/>
      <c r="J96" s="11"/>
      <c r="K96" s="11"/>
      <c r="L96" s="11"/>
      <c r="M96" s="333"/>
    </row>
    <row r="97" spans="1:13" ht="15.75" customHeight="1">
      <c r="A97" s="1"/>
      <c r="B97" s="4"/>
      <c r="C97" s="1"/>
      <c r="D97" s="11"/>
      <c r="E97" s="124"/>
      <c r="F97" s="10"/>
      <c r="G97" s="11"/>
      <c r="H97" s="11"/>
      <c r="I97" s="11"/>
      <c r="J97" s="11"/>
      <c r="K97" s="11"/>
      <c r="L97" s="11"/>
      <c r="M97" s="11"/>
    </row>
    <row r="98" spans="1:13" ht="15.75" customHeight="1">
      <c r="A98" s="1"/>
      <c r="B98" s="4"/>
      <c r="C98" s="1"/>
      <c r="D98" s="11"/>
      <c r="E98" s="124"/>
      <c r="F98" s="10"/>
      <c r="G98" s="11"/>
      <c r="H98" s="11"/>
      <c r="I98" s="11"/>
      <c r="J98" s="11"/>
      <c r="K98" s="11"/>
      <c r="L98" s="11"/>
      <c r="M98" s="11"/>
    </row>
    <row r="99" spans="1:13" ht="15.75" customHeight="1">
      <c r="A99" s="1"/>
      <c r="B99" s="4"/>
      <c r="C99" s="1"/>
      <c r="D99" s="11"/>
      <c r="E99" s="124"/>
      <c r="F99" s="10"/>
      <c r="G99" s="11"/>
      <c r="H99" s="11"/>
      <c r="I99" s="11"/>
      <c r="J99" s="11"/>
      <c r="K99" s="11"/>
      <c r="L99" s="11"/>
      <c r="M99" s="11"/>
    </row>
    <row r="100" spans="1:13" ht="15.75" customHeight="1">
      <c r="A100" s="1"/>
      <c r="B100" s="4"/>
      <c r="C100" s="1"/>
      <c r="D100" s="11"/>
      <c r="E100" s="124"/>
      <c r="F100" s="10"/>
      <c r="G100" s="11"/>
      <c r="H100" s="11"/>
      <c r="I100" s="11"/>
      <c r="J100" s="11"/>
      <c r="K100" s="11"/>
      <c r="L100" s="11"/>
      <c r="M100" s="11"/>
    </row>
    <row r="101" spans="1:13" ht="15.75" customHeight="1">
      <c r="A101" s="1"/>
      <c r="B101" s="4"/>
      <c r="C101" s="1"/>
      <c r="D101" s="11"/>
      <c r="E101" s="124"/>
      <c r="F101" s="10"/>
      <c r="G101" s="11"/>
      <c r="H101" s="11"/>
      <c r="I101" s="11"/>
      <c r="J101" s="11"/>
      <c r="K101" s="11"/>
      <c r="L101" s="11"/>
      <c r="M101" s="11"/>
    </row>
    <row r="102" spans="1:13" ht="15.75" customHeight="1">
      <c r="A102" s="1"/>
      <c r="B102" s="4"/>
      <c r="C102" s="1"/>
      <c r="D102" s="11"/>
      <c r="E102" s="124"/>
      <c r="F102" s="10"/>
      <c r="G102" s="11"/>
      <c r="H102" s="11"/>
      <c r="I102" s="11"/>
      <c r="J102" s="11"/>
      <c r="K102" s="11"/>
      <c r="L102" s="11"/>
      <c r="M102" s="11"/>
    </row>
    <row r="103" spans="1:13" ht="15.75" customHeight="1">
      <c r="A103" s="1"/>
      <c r="B103" s="20"/>
      <c r="C103" s="1"/>
      <c r="D103" s="11"/>
      <c r="E103" s="124"/>
      <c r="F103" s="10"/>
      <c r="G103" s="11"/>
      <c r="H103" s="11"/>
      <c r="I103" s="11"/>
      <c r="J103" s="11"/>
      <c r="K103" s="11"/>
      <c r="L103" s="11"/>
      <c r="M103" s="11"/>
    </row>
  </sheetData>
  <sheetProtection sheet="1" objects="1" scenarios="1"/>
  <mergeCells count="10">
    <mergeCell ref="E18:L26"/>
    <mergeCell ref="E31:L50"/>
    <mergeCell ref="E54:L62"/>
    <mergeCell ref="E3:H3"/>
    <mergeCell ref="E4:L7"/>
    <mergeCell ref="E9:F9"/>
    <mergeCell ref="E10:F10"/>
    <mergeCell ref="E11:F11"/>
    <mergeCell ref="E12:F12"/>
    <mergeCell ref="E15:H15"/>
  </mergeCells>
  <conditionalFormatting sqref="A4 C4">
    <cfRule type="notContainsBlanks" dxfId="16" priority="1">
      <formula>LEN(TRIM(A4))&gt;0</formula>
    </cfRule>
  </conditionalFormatting>
  <conditionalFormatting sqref="B4:B5 B41 B57 B76">
    <cfRule type="notContainsBlanks" dxfId="15" priority="3">
      <formula>LEN(TRIM(B4))&gt;0</formula>
    </cfRule>
  </conditionalFormatting>
  <hyperlinks>
    <hyperlink ref="B3" location="Materialidad!A1" display="Materialidad" xr:uid="{00000000-0004-0000-0800-000000000000}"/>
    <hyperlink ref="B6" location="'Compromisos 2030'!A1" display="Compromisos 2030" xr:uid="{00000000-0004-0000-0800-000001000000}"/>
    <hyperlink ref="B10" location="'Gobernanza Corporativa'!A1" display="Gobernanza Corporativa" xr:uid="{4D7CD940-DAF7-4068-AB3F-562868E0DAEA}"/>
    <hyperlink ref="B11" location="'Reputación, Gobierno y Compromi'!A1" display="Reputación, Gobierno y Compromiso" xr:uid="{36954549-4457-4345-8E4B-4746B1C67F0F}"/>
    <hyperlink ref="B12" location="'Cadena de Valor'!A1" display="Cadena de Valor" xr:uid="{5AD1D5C7-5BEB-4E94-9E91-E82E1D1D8630}"/>
    <hyperlink ref="B13" location="'Innovación, Tecnología y Datos'!A1" display="Innovación, Tecnología y Datos" xr:uid="{A8C06E39-E217-47DF-96BE-2415CEF4CA4B}"/>
    <hyperlink ref="B17" location="'Biodiversidad y Clima'!A1" display="Biodiversidad y Clima" xr:uid="{3C7F4403-D83E-4C7D-8D6E-AF99C4D32213}"/>
    <hyperlink ref="B18" location="Energía!A1" display="Energía" xr:uid="{BC3560B8-89BD-472C-9DAE-9443F7A7D88E}"/>
    <hyperlink ref="B19" location="'Recursos Hídricos'!A1" display="Recursos Hídricos" xr:uid="{92349709-0924-4DB9-AF35-E9D105242BC2}"/>
    <hyperlink ref="B20" location="Residuos!A1" display="Residuos" xr:uid="{B0BA06DB-C6BB-4872-AD41-1C6A84B06392}"/>
    <hyperlink ref="B21" location="'Circularidad y Ecodiseño'!A1" display="Circularidad y Ecodiseño" xr:uid="{12E85729-C034-41F3-B22E-5E1DF555BC74}"/>
    <hyperlink ref="B25" location="'Personas Colaboradoras'!A1" display="Personas Colaboradoras" xr:uid="{82EE184A-8A0A-49AE-9942-0F9FFFCC95EA}"/>
    <hyperlink ref="B26" location="'Salud, Seguridad y Bienestar'!A1" display="Salud, Seguridad y Bienestar" xr:uid="{EC94C1EB-1197-49F7-B411-367E66FD1EB4}"/>
    <hyperlink ref="B27" location="'Derechos Humanos'!A1" display="Derechos Humanos" xr:uid="{6E264784-2A0C-41D9-A08A-CD0F0CD8FDF2}"/>
    <hyperlink ref="B28" location="'Impacto Social'!A1" display="Impacto Social" xr:uid="{250D54DE-92FB-42D3-87C7-D348CD381285}"/>
    <hyperlink ref="B29" location="'Experiencia del Cliente'!A1" display="Experiencia del Cliente" xr:uid="{B12E479C-799A-4C16-BF76-E96C8998BE35}"/>
    <hyperlink ref="B32" location="Índice!A1" display="Índice" xr:uid="{0285C41A-EAED-4348-B45E-60176941D414}"/>
    <hyperlink ref="B33" location="'Verificación Externa'!A1" display="Verificación Externa" xr:uid="{376BD783-4EA3-4061-8C9E-CC5173F515CA}"/>
  </hyperlinks>
  <pageMargins left="0.511811024" right="0.511811024" top="0.78740157499999996" bottom="0.78740157499999996" header="0.31496062000000002" footer="0.31496062000000002"/>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T581"/>
  <sheetViews>
    <sheetView showGridLines="0" showRowColHeaders="0" topLeftCell="B563" zoomScale="80" zoomScaleNormal="80" workbookViewId="0"/>
  </sheetViews>
  <sheetFormatPr defaultColWidth="11.125" defaultRowHeight="15" customHeight="1"/>
  <cols>
    <col min="1" max="1" width="1.875" style="938" customWidth="1"/>
    <col min="2" max="2" width="30.875" style="938" customWidth="1"/>
    <col min="3" max="3" width="1.875" style="938" customWidth="1"/>
    <col min="4" max="4" width="1.625" customWidth="1"/>
    <col min="5" max="5" width="12.375" customWidth="1"/>
    <col min="6" max="6" width="18.375" customWidth="1"/>
    <col min="7" max="7" width="23.125" customWidth="1"/>
    <col min="8" max="8" width="21.5" customWidth="1"/>
    <col min="9" max="10" width="14" customWidth="1"/>
    <col min="11" max="11" width="13.5" customWidth="1"/>
    <col min="12" max="13" width="13" customWidth="1"/>
    <col min="14" max="14" width="10.875" customWidth="1"/>
    <col min="15" max="15" width="13.125" customWidth="1"/>
    <col min="17" max="17" width="11.5" bestFit="1" customWidth="1"/>
    <col min="18" max="18" width="15" customWidth="1"/>
    <col min="19" max="19" width="14.375" customWidth="1"/>
    <col min="20" max="20" width="13.75" customWidth="1"/>
  </cols>
  <sheetData>
    <row r="1" spans="1:17" ht="36" customHeight="1">
      <c r="A1" s="1"/>
      <c r="B1" s="2"/>
      <c r="C1" s="1"/>
      <c r="D1" s="28"/>
      <c r="E1" s="28"/>
      <c r="F1" s="28"/>
      <c r="G1" s="28"/>
      <c r="H1" s="127"/>
      <c r="I1" s="28"/>
      <c r="J1" s="28"/>
      <c r="K1" s="28"/>
      <c r="L1" s="28"/>
      <c r="M1" s="28"/>
      <c r="N1" s="28"/>
      <c r="O1" s="28"/>
      <c r="P1" s="28"/>
      <c r="Q1" s="28"/>
    </row>
    <row r="2" spans="1:17" ht="12.75">
      <c r="A2" s="1"/>
      <c r="B2" s="4"/>
      <c r="C2" s="1"/>
      <c r="D2" s="28"/>
      <c r="E2" s="1141" t="s">
        <v>804</v>
      </c>
      <c r="F2" s="1108"/>
      <c r="G2" s="1108"/>
      <c r="H2" s="1108"/>
      <c r="I2" s="1108"/>
      <c r="J2" s="1108"/>
      <c r="K2" s="1108"/>
      <c r="L2" s="1108"/>
      <c r="M2" s="1108"/>
      <c r="N2" s="1108"/>
      <c r="O2" s="28"/>
      <c r="P2" s="28"/>
      <c r="Q2" s="28"/>
    </row>
    <row r="3" spans="1:17" ht="15.75">
      <c r="A3" s="5"/>
      <c r="B3" s="8" t="s">
        <v>0</v>
      </c>
      <c r="C3" s="7"/>
      <c r="D3" s="28"/>
      <c r="E3" s="1108"/>
      <c r="F3" s="1108"/>
      <c r="G3" s="1108"/>
      <c r="H3" s="1108"/>
      <c r="I3" s="1108"/>
      <c r="J3" s="1108"/>
      <c r="K3" s="1108"/>
      <c r="L3" s="1108"/>
      <c r="M3" s="1108"/>
      <c r="N3" s="1108"/>
      <c r="O3" s="28"/>
      <c r="P3" s="28"/>
      <c r="Q3" s="28"/>
    </row>
    <row r="4" spans="1:17" ht="12.75">
      <c r="A4" s="1"/>
      <c r="B4" s="9"/>
      <c r="C4" s="7"/>
      <c r="D4" s="28"/>
      <c r="E4" s="1108"/>
      <c r="F4" s="1108"/>
      <c r="G4" s="1108"/>
      <c r="H4" s="1108"/>
      <c r="I4" s="1108"/>
      <c r="J4" s="1108"/>
      <c r="K4" s="1108"/>
      <c r="L4" s="1108"/>
      <c r="M4" s="1108"/>
      <c r="N4" s="1108"/>
      <c r="O4" s="28"/>
      <c r="P4" s="28"/>
      <c r="Q4" s="28"/>
    </row>
    <row r="5" spans="1:17">
      <c r="A5" s="1"/>
      <c r="B5" s="12"/>
      <c r="C5" s="1"/>
      <c r="D5" s="28"/>
      <c r="E5" s="1108"/>
      <c r="F5" s="1108"/>
      <c r="G5" s="1108"/>
      <c r="H5" s="1108"/>
      <c r="I5" s="1108"/>
      <c r="J5" s="1108"/>
      <c r="K5" s="1108"/>
      <c r="L5" s="1108"/>
      <c r="M5" s="1108"/>
      <c r="N5" s="1108"/>
      <c r="O5" s="28"/>
      <c r="P5" s="28"/>
      <c r="Q5" s="28"/>
    </row>
    <row r="6" spans="1:17" ht="14.25" customHeight="1">
      <c r="A6" s="1"/>
      <c r="B6" s="8" t="s">
        <v>2</v>
      </c>
      <c r="C6" s="1"/>
      <c r="D6" s="28"/>
      <c r="E6" s="1108"/>
      <c r="F6" s="1108"/>
      <c r="G6" s="1108"/>
      <c r="H6" s="1108"/>
      <c r="I6" s="1108"/>
      <c r="J6" s="1108"/>
      <c r="K6" s="1108"/>
      <c r="L6" s="1108"/>
      <c r="M6" s="1108"/>
      <c r="N6" s="1108"/>
      <c r="O6" s="336"/>
      <c r="P6" s="336"/>
      <c r="Q6" s="336"/>
    </row>
    <row r="7" spans="1:17">
      <c r="A7" s="13"/>
      <c r="B7" s="9"/>
      <c r="C7" s="1"/>
      <c r="D7" s="28"/>
      <c r="E7" s="1108"/>
      <c r="F7" s="1108"/>
      <c r="G7" s="1108"/>
      <c r="H7" s="1108"/>
      <c r="I7" s="1108"/>
      <c r="J7" s="1108"/>
      <c r="K7" s="1108"/>
      <c r="L7" s="1108"/>
      <c r="M7" s="1108"/>
      <c r="N7" s="1108"/>
      <c r="O7" s="336"/>
      <c r="P7" s="336"/>
      <c r="Q7" s="336"/>
    </row>
    <row r="8" spans="1:17">
      <c r="A8" s="1"/>
      <c r="B8" s="12"/>
      <c r="C8" s="13"/>
      <c r="D8" s="28"/>
      <c r="E8" s="1108"/>
      <c r="F8" s="1108"/>
      <c r="G8" s="1108"/>
      <c r="H8" s="1108"/>
      <c r="I8" s="1108"/>
      <c r="J8" s="1108"/>
      <c r="K8" s="1108"/>
      <c r="L8" s="1108"/>
      <c r="M8" s="1108"/>
      <c r="N8" s="1108"/>
      <c r="O8" s="336"/>
      <c r="P8" s="336"/>
      <c r="Q8" s="336"/>
    </row>
    <row r="9" spans="1:17" ht="15.75">
      <c r="A9" s="1"/>
      <c r="B9" s="8" t="s">
        <v>3</v>
      </c>
      <c r="C9" s="1"/>
      <c r="D9" s="28"/>
      <c r="E9" s="1504" t="s">
        <v>805</v>
      </c>
      <c r="F9" s="1504"/>
      <c r="G9" s="1504"/>
      <c r="H9" s="127"/>
      <c r="I9" s="28"/>
      <c r="J9" s="28"/>
      <c r="K9" s="28"/>
      <c r="L9" s="28"/>
      <c r="M9" s="28"/>
      <c r="N9" s="28"/>
      <c r="O9" s="336"/>
      <c r="P9" s="336"/>
      <c r="Q9" s="336"/>
    </row>
    <row r="10" spans="1:17">
      <c r="A10" s="1"/>
      <c r="B10" s="15" t="s">
        <v>4</v>
      </c>
      <c r="C10" s="1"/>
      <c r="D10" s="28"/>
      <c r="E10" s="337"/>
      <c r="F10" s="28"/>
      <c r="G10" s="127"/>
      <c r="H10" s="127"/>
      <c r="I10" s="28"/>
      <c r="J10" s="28"/>
      <c r="K10" s="28"/>
      <c r="L10" s="28"/>
      <c r="M10" s="28"/>
      <c r="N10" s="28"/>
      <c r="O10" s="336"/>
      <c r="P10" s="336"/>
      <c r="Q10" s="336"/>
    </row>
    <row r="11" spans="1:17">
      <c r="A11" s="1"/>
      <c r="B11" s="15" t="s">
        <v>5</v>
      </c>
      <c r="C11" s="1"/>
      <c r="D11" s="28"/>
      <c r="E11" s="1186" t="s">
        <v>806</v>
      </c>
      <c r="F11" s="1108"/>
      <c r="G11" s="43" t="s">
        <v>807</v>
      </c>
      <c r="H11" s="1186" t="s">
        <v>808</v>
      </c>
      <c r="I11" s="1108"/>
      <c r="J11" s="1108"/>
      <c r="K11" s="1108"/>
      <c r="L11" s="1108"/>
      <c r="M11" s="1108"/>
      <c r="N11" s="1108"/>
      <c r="O11" s="338"/>
      <c r="P11" s="338"/>
      <c r="Q11" s="338"/>
    </row>
    <row r="12" spans="1:17">
      <c r="A12" s="1"/>
      <c r="B12" s="15" t="s">
        <v>6</v>
      </c>
      <c r="C12" s="1"/>
      <c r="D12" s="28"/>
      <c r="E12" s="1175" t="s">
        <v>3</v>
      </c>
      <c r="F12" s="1108"/>
      <c r="G12" s="1108"/>
      <c r="H12" s="1108"/>
      <c r="I12" s="1108"/>
      <c r="J12" s="1108"/>
      <c r="K12" s="1108"/>
      <c r="L12" s="1108"/>
      <c r="M12" s="1108"/>
      <c r="N12" s="1108"/>
      <c r="O12" s="338"/>
      <c r="P12" s="338"/>
      <c r="Q12" s="338"/>
    </row>
    <row r="13" spans="1:17">
      <c r="A13" s="1"/>
      <c r="B13" s="15" t="s">
        <v>7</v>
      </c>
      <c r="C13" s="1"/>
      <c r="D13" s="28"/>
      <c r="E13" s="1248" t="s">
        <v>809</v>
      </c>
      <c r="F13" s="1108"/>
      <c r="G13" s="1503" t="s">
        <v>810</v>
      </c>
      <c r="H13" s="1505" t="s">
        <v>811</v>
      </c>
      <c r="I13" s="1108"/>
      <c r="J13" s="1108"/>
      <c r="K13" s="1108"/>
      <c r="L13" s="1108"/>
      <c r="M13" s="1108"/>
      <c r="N13" s="1108"/>
      <c r="O13" s="338"/>
      <c r="P13" s="338"/>
      <c r="Q13" s="338"/>
    </row>
    <row r="14" spans="1:17">
      <c r="A14" s="1"/>
      <c r="B14" s="9"/>
      <c r="C14" s="1"/>
      <c r="D14" s="28"/>
      <c r="E14" s="1108"/>
      <c r="F14" s="1108"/>
      <c r="G14" s="1108"/>
      <c r="H14" s="1108"/>
      <c r="I14" s="1108"/>
      <c r="J14" s="1108"/>
      <c r="K14" s="1108"/>
      <c r="L14" s="1108"/>
      <c r="M14" s="1108"/>
      <c r="N14" s="1108"/>
      <c r="O14" s="338"/>
      <c r="P14" s="338"/>
      <c r="Q14" s="338"/>
    </row>
    <row r="15" spans="1:17">
      <c r="A15" s="1"/>
      <c r="B15" s="12"/>
      <c r="C15" s="1"/>
      <c r="D15" s="28"/>
      <c r="E15" s="1108"/>
      <c r="F15" s="1108"/>
      <c r="G15" s="1108"/>
      <c r="H15" s="1108"/>
      <c r="I15" s="1108"/>
      <c r="J15" s="1108"/>
      <c r="K15" s="1108"/>
      <c r="L15" s="1108"/>
      <c r="M15" s="1108"/>
      <c r="N15" s="1108"/>
      <c r="O15" s="338"/>
      <c r="P15" s="338"/>
      <c r="Q15" s="338"/>
    </row>
    <row r="16" spans="1:17" ht="15.75">
      <c r="A16" s="1"/>
      <c r="B16" s="8" t="s">
        <v>8</v>
      </c>
      <c r="C16" s="1"/>
      <c r="D16" s="28"/>
      <c r="E16" s="1108"/>
      <c r="F16" s="1108"/>
      <c r="G16" s="1108"/>
      <c r="H16" s="1108"/>
      <c r="I16" s="1108"/>
      <c r="J16" s="1108"/>
      <c r="K16" s="1108"/>
      <c r="L16" s="1108"/>
      <c r="M16" s="1108"/>
      <c r="N16" s="1108"/>
      <c r="O16" s="338"/>
      <c r="P16" s="338"/>
      <c r="Q16" s="338"/>
    </row>
    <row r="17" spans="1:17">
      <c r="A17" s="1"/>
      <c r="B17" s="15" t="s">
        <v>9</v>
      </c>
      <c r="C17" s="1"/>
      <c r="D17" s="28"/>
      <c r="E17" s="1108"/>
      <c r="F17" s="1108"/>
      <c r="G17" s="1108"/>
      <c r="H17" s="1108"/>
      <c r="I17" s="1108"/>
      <c r="J17" s="1108"/>
      <c r="K17" s="1108"/>
      <c r="L17" s="1108"/>
      <c r="M17" s="1108"/>
      <c r="N17" s="1108"/>
      <c r="O17" s="338"/>
      <c r="P17" s="338"/>
      <c r="Q17" s="338"/>
    </row>
    <row r="18" spans="1:17">
      <c r="A18" s="1"/>
      <c r="B18" s="1066" t="s">
        <v>10</v>
      </c>
      <c r="C18" s="1"/>
      <c r="D18" s="28"/>
      <c r="E18" s="1108"/>
      <c r="F18" s="1108"/>
      <c r="G18" s="1108"/>
      <c r="H18" s="1108"/>
      <c r="I18" s="1108"/>
      <c r="J18" s="1108"/>
      <c r="K18" s="1108"/>
      <c r="L18" s="1108"/>
      <c r="M18" s="1108"/>
      <c r="N18" s="1108"/>
      <c r="O18" s="338"/>
      <c r="P18" s="338"/>
      <c r="Q18" s="338"/>
    </row>
    <row r="19" spans="1:17">
      <c r="A19" s="1"/>
      <c r="B19" s="15" t="s">
        <v>11</v>
      </c>
      <c r="C19" s="1"/>
      <c r="D19" s="28"/>
      <c r="E19" s="1108"/>
      <c r="F19" s="1108"/>
      <c r="G19" s="1108"/>
      <c r="H19" s="1108"/>
      <c r="I19" s="1108"/>
      <c r="J19" s="1108"/>
      <c r="K19" s="1108"/>
      <c r="L19" s="1108"/>
      <c r="M19" s="1108"/>
      <c r="N19" s="1108"/>
      <c r="O19" s="338"/>
      <c r="P19" s="338"/>
      <c r="Q19" s="338"/>
    </row>
    <row r="20" spans="1:17">
      <c r="A20" s="1"/>
      <c r="B20" s="15" t="s">
        <v>12</v>
      </c>
      <c r="C20" s="244"/>
      <c r="D20" s="28"/>
      <c r="E20" s="1108"/>
      <c r="F20" s="1108"/>
      <c r="G20" s="1108"/>
      <c r="H20" s="1108"/>
      <c r="I20" s="1108"/>
      <c r="J20" s="1108"/>
      <c r="K20" s="1108"/>
      <c r="L20" s="1108"/>
      <c r="M20" s="1108"/>
      <c r="N20" s="1108"/>
      <c r="O20" s="338"/>
      <c r="P20" s="338"/>
      <c r="Q20" s="338"/>
    </row>
    <row r="21" spans="1:17">
      <c r="A21" s="1"/>
      <c r="B21" s="15" t="s">
        <v>13</v>
      </c>
      <c r="C21" s="1"/>
      <c r="D21" s="28"/>
      <c r="E21" s="1108"/>
      <c r="F21" s="1108"/>
      <c r="G21" s="1108"/>
      <c r="H21" s="1108"/>
      <c r="I21" s="1108"/>
      <c r="J21" s="1108"/>
      <c r="K21" s="1108"/>
      <c r="L21" s="1108"/>
      <c r="M21" s="1108"/>
      <c r="N21" s="1108"/>
      <c r="O21" s="338"/>
      <c r="P21" s="338"/>
      <c r="Q21" s="338"/>
    </row>
    <row r="22" spans="1:17">
      <c r="A22" s="1"/>
      <c r="B22" s="9"/>
      <c r="C22" s="1"/>
      <c r="D22" s="28"/>
      <c r="E22" s="1124"/>
      <c r="F22" s="1124"/>
      <c r="G22" s="1124"/>
      <c r="H22" s="1124"/>
      <c r="I22" s="1124"/>
      <c r="J22" s="1124"/>
      <c r="K22" s="1124"/>
      <c r="L22" s="1124"/>
      <c r="M22" s="1124"/>
      <c r="N22" s="1124"/>
      <c r="O22" s="338"/>
      <c r="P22" s="338"/>
      <c r="Q22" s="338"/>
    </row>
    <row r="23" spans="1:17">
      <c r="A23" s="1"/>
      <c r="B23" s="12"/>
      <c r="C23" s="1"/>
      <c r="D23" s="28"/>
      <c r="E23" s="1248" t="s">
        <v>812</v>
      </c>
      <c r="F23" s="1108"/>
      <c r="G23" s="1503" t="s">
        <v>810</v>
      </c>
      <c r="H23" s="1499" t="s">
        <v>813</v>
      </c>
      <c r="I23" s="1121"/>
      <c r="J23" s="1121"/>
      <c r="K23" s="1121"/>
      <c r="L23" s="1121"/>
      <c r="M23" s="1121"/>
      <c r="N23" s="1121"/>
      <c r="O23" s="338"/>
      <c r="P23" s="338"/>
      <c r="Q23" s="338"/>
    </row>
    <row r="24" spans="1:17" ht="15.75">
      <c r="A24" s="1"/>
      <c r="B24" s="8" t="s">
        <v>14</v>
      </c>
      <c r="C24" s="1"/>
      <c r="D24" s="28"/>
      <c r="E24" s="1108"/>
      <c r="F24" s="1108"/>
      <c r="G24" s="1108"/>
      <c r="H24" s="1108"/>
      <c r="I24" s="1108"/>
      <c r="J24" s="1108"/>
      <c r="K24" s="1108"/>
      <c r="L24" s="1108"/>
      <c r="M24" s="1108"/>
      <c r="N24" s="1108"/>
      <c r="O24" s="338"/>
      <c r="P24" s="338"/>
      <c r="Q24" s="338"/>
    </row>
    <row r="25" spans="1:17">
      <c r="A25" s="1"/>
      <c r="B25" s="1066" t="s">
        <v>15</v>
      </c>
      <c r="C25" s="1"/>
      <c r="D25" s="28"/>
      <c r="E25" s="1108"/>
      <c r="F25" s="1108"/>
      <c r="G25" s="1108"/>
      <c r="H25" s="1108"/>
      <c r="I25" s="1108"/>
      <c r="J25" s="1108"/>
      <c r="K25" s="1108"/>
      <c r="L25" s="1108"/>
      <c r="M25" s="1108"/>
      <c r="N25" s="1108"/>
      <c r="O25" s="338"/>
      <c r="P25" s="338"/>
      <c r="Q25" s="338"/>
    </row>
    <row r="26" spans="1:17">
      <c r="A26" s="1"/>
      <c r="B26" s="1066" t="s">
        <v>16</v>
      </c>
      <c r="C26" s="244"/>
      <c r="D26" s="28"/>
      <c r="E26" s="1108"/>
      <c r="F26" s="1108"/>
      <c r="G26" s="1108"/>
      <c r="H26" s="1108"/>
      <c r="I26" s="1108"/>
      <c r="J26" s="1108"/>
      <c r="K26" s="1108"/>
      <c r="L26" s="1108"/>
      <c r="M26" s="1108"/>
      <c r="N26" s="1108"/>
      <c r="O26" s="338"/>
      <c r="P26" s="338"/>
      <c r="Q26" s="338"/>
    </row>
    <row r="27" spans="1:17">
      <c r="A27" s="1"/>
      <c r="B27" s="1066" t="s">
        <v>17</v>
      </c>
      <c r="C27" s="1"/>
      <c r="D27" s="28"/>
      <c r="E27" s="1108"/>
      <c r="F27" s="1108"/>
      <c r="G27" s="1108"/>
      <c r="H27" s="1108"/>
      <c r="I27" s="1108"/>
      <c r="J27" s="1108"/>
      <c r="K27" s="1108"/>
      <c r="L27" s="1108"/>
      <c r="M27" s="1108"/>
      <c r="N27" s="1108"/>
      <c r="O27" s="338"/>
      <c r="P27" s="338"/>
      <c r="Q27" s="338"/>
    </row>
    <row r="28" spans="1:17">
      <c r="A28" s="1"/>
      <c r="B28" s="1066" t="s">
        <v>18</v>
      </c>
      <c r="C28" s="1"/>
      <c r="D28" s="28"/>
      <c r="E28" s="1108"/>
      <c r="F28" s="1108"/>
      <c r="G28" s="1108"/>
      <c r="H28" s="1108"/>
      <c r="I28" s="1108"/>
      <c r="J28" s="1108"/>
      <c r="K28" s="1108"/>
      <c r="L28" s="1108"/>
      <c r="M28" s="1108"/>
      <c r="N28" s="1108"/>
      <c r="O28" s="338"/>
      <c r="P28" s="338"/>
      <c r="Q28" s="338"/>
    </row>
    <row r="29" spans="1:17">
      <c r="A29" s="1"/>
      <c r="B29" s="1066" t="s">
        <v>19</v>
      </c>
      <c r="C29" s="1"/>
      <c r="D29" s="28"/>
      <c r="E29" s="1108"/>
      <c r="F29" s="1108"/>
      <c r="G29" s="1108"/>
      <c r="H29" s="1108"/>
      <c r="I29" s="1108"/>
      <c r="J29" s="1108"/>
      <c r="K29" s="1108"/>
      <c r="L29" s="1108"/>
      <c r="M29" s="1108"/>
      <c r="N29" s="1108"/>
      <c r="O29" s="338"/>
      <c r="P29" s="338"/>
      <c r="Q29" s="338"/>
    </row>
    <row r="30" spans="1:17">
      <c r="A30" s="1"/>
      <c r="B30" s="9"/>
      <c r="C30" s="1"/>
      <c r="D30" s="28"/>
      <c r="E30" s="1108"/>
      <c r="F30" s="1108"/>
      <c r="G30" s="1108"/>
      <c r="H30" s="1108"/>
      <c r="I30" s="1108"/>
      <c r="J30" s="1108"/>
      <c r="K30" s="1108"/>
      <c r="L30" s="1108"/>
      <c r="M30" s="1108"/>
      <c r="N30" s="1108"/>
      <c r="O30" s="338"/>
      <c r="P30" s="338"/>
      <c r="Q30" s="338"/>
    </row>
    <row r="31" spans="1:17">
      <c r="A31" s="1"/>
      <c r="B31" s="12"/>
      <c r="C31" s="1"/>
      <c r="D31" s="28"/>
      <c r="E31" s="1108"/>
      <c r="F31" s="1108"/>
      <c r="G31" s="1108"/>
      <c r="H31" s="1108"/>
      <c r="I31" s="1108"/>
      <c r="J31" s="1108"/>
      <c r="K31" s="1108"/>
      <c r="L31" s="1108"/>
      <c r="M31" s="1108"/>
      <c r="N31" s="1108"/>
      <c r="O31" s="338"/>
      <c r="P31" s="338"/>
      <c r="Q31" s="338"/>
    </row>
    <row r="32" spans="1:17" ht="15.75" customHeight="1">
      <c r="A32" s="1"/>
      <c r="B32" s="1068" t="s">
        <v>20</v>
      </c>
      <c r="C32" s="1"/>
      <c r="D32" s="28"/>
      <c r="E32" s="1108"/>
      <c r="F32" s="1108"/>
      <c r="G32" s="1108"/>
      <c r="H32" s="1108"/>
      <c r="I32" s="1108"/>
      <c r="J32" s="1108"/>
      <c r="K32" s="1108"/>
      <c r="L32" s="1108"/>
      <c r="M32" s="1108"/>
      <c r="N32" s="1108"/>
      <c r="O32" s="338"/>
      <c r="P32" s="338"/>
      <c r="Q32" s="338"/>
    </row>
    <row r="33" spans="1:17">
      <c r="A33" s="1"/>
      <c r="B33" s="1066" t="s">
        <v>21</v>
      </c>
      <c r="C33" s="1"/>
      <c r="D33" s="28"/>
      <c r="E33" s="1124"/>
      <c r="F33" s="1124"/>
      <c r="G33" s="1124"/>
      <c r="H33" s="1124"/>
      <c r="I33" s="1124"/>
      <c r="J33" s="1124"/>
      <c r="K33" s="1124"/>
      <c r="L33" s="1124"/>
      <c r="M33" s="1124"/>
      <c r="N33" s="1124"/>
      <c r="O33" s="338"/>
      <c r="P33" s="338"/>
      <c r="Q33" s="338"/>
    </row>
    <row r="34" spans="1:17">
      <c r="A34" s="1"/>
      <c r="B34" s="18"/>
      <c r="C34" s="1"/>
      <c r="D34" s="28"/>
      <c r="E34" s="53"/>
      <c r="F34" s="53"/>
      <c r="G34" s="1502" t="s">
        <v>814</v>
      </c>
      <c r="H34" s="1499" t="s">
        <v>815</v>
      </c>
      <c r="I34" s="1121"/>
      <c r="J34" s="1121"/>
      <c r="K34" s="1121"/>
      <c r="L34" s="1121"/>
      <c r="M34" s="1121"/>
      <c r="N34" s="1121"/>
      <c r="O34" s="338"/>
      <c r="P34" s="338"/>
      <c r="Q34" s="338"/>
    </row>
    <row r="35" spans="1:17">
      <c r="A35" s="1"/>
      <c r="B35" s="4"/>
      <c r="C35" s="1"/>
      <c r="D35" s="28"/>
      <c r="E35" s="1257" t="s">
        <v>816</v>
      </c>
      <c r="F35" s="1108"/>
      <c r="G35" s="1108"/>
      <c r="H35" s="1108"/>
      <c r="I35" s="1108"/>
      <c r="J35" s="1108"/>
      <c r="K35" s="1108"/>
      <c r="L35" s="1108"/>
      <c r="M35" s="1108"/>
      <c r="N35" s="1108"/>
      <c r="O35" s="338"/>
      <c r="P35" s="338"/>
      <c r="Q35" s="338"/>
    </row>
    <row r="36" spans="1:17" ht="15.75">
      <c r="A36" s="1"/>
      <c r="B36" s="19"/>
      <c r="C36" s="1"/>
      <c r="D36" s="28"/>
      <c r="E36" s="1108"/>
      <c r="F36" s="1108"/>
      <c r="G36" s="1108"/>
      <c r="H36" s="1108"/>
      <c r="I36" s="1108"/>
      <c r="J36" s="1108"/>
      <c r="K36" s="1108"/>
      <c r="L36" s="1108"/>
      <c r="M36" s="1108"/>
      <c r="N36" s="1108"/>
      <c r="O36" s="338"/>
      <c r="P36" s="338"/>
      <c r="Q36" s="338"/>
    </row>
    <row r="37" spans="1:17">
      <c r="A37" s="1"/>
      <c r="B37" s="4"/>
      <c r="C37" s="1"/>
      <c r="D37" s="28"/>
      <c r="E37" s="1108"/>
      <c r="F37" s="1108"/>
      <c r="G37" s="1108"/>
      <c r="H37" s="1108"/>
      <c r="I37" s="1108"/>
      <c r="J37" s="1108"/>
      <c r="K37" s="1108"/>
      <c r="L37" s="1108"/>
      <c r="M37" s="1108"/>
      <c r="N37" s="1108"/>
      <c r="O37" s="338"/>
      <c r="P37" s="338"/>
      <c r="Q37" s="338"/>
    </row>
    <row r="38" spans="1:17">
      <c r="A38" s="1"/>
      <c r="B38" s="20"/>
      <c r="C38" s="1"/>
      <c r="D38" s="28"/>
      <c r="E38" s="1108"/>
      <c r="F38" s="1108"/>
      <c r="G38" s="1108"/>
      <c r="H38" s="1108"/>
      <c r="I38" s="1108"/>
      <c r="J38" s="1108"/>
      <c r="K38" s="1108"/>
      <c r="L38" s="1108"/>
      <c r="M38" s="1108"/>
      <c r="N38" s="1108"/>
      <c r="O38" s="338"/>
      <c r="P38" s="338"/>
      <c r="Q38" s="338"/>
    </row>
    <row r="39" spans="1:17" ht="15.75">
      <c r="A39" s="1"/>
      <c r="B39" s="22"/>
      <c r="C39" s="1"/>
      <c r="D39" s="28"/>
      <c r="E39" s="1108"/>
      <c r="F39" s="1108"/>
      <c r="G39" s="1108"/>
      <c r="H39" s="1108"/>
      <c r="I39" s="1108"/>
      <c r="J39" s="1108"/>
      <c r="K39" s="1108"/>
      <c r="L39" s="1108"/>
      <c r="M39" s="1108"/>
      <c r="N39" s="1108"/>
      <c r="O39" s="338"/>
      <c r="P39" s="338"/>
      <c r="Q39" s="338"/>
    </row>
    <row r="40" spans="1:17">
      <c r="A40" s="1"/>
      <c r="B40" s="4"/>
      <c r="C40" s="1"/>
      <c r="D40" s="28"/>
      <c r="E40" s="1108"/>
      <c r="F40" s="1108"/>
      <c r="G40" s="1108"/>
      <c r="H40" s="1108"/>
      <c r="I40" s="1108"/>
      <c r="J40" s="1108"/>
      <c r="K40" s="1108"/>
      <c r="L40" s="1108"/>
      <c r="M40" s="1108"/>
      <c r="N40" s="1108"/>
      <c r="O40" s="338"/>
      <c r="P40" s="338"/>
      <c r="Q40" s="338"/>
    </row>
    <row r="41" spans="1:17">
      <c r="A41" s="1"/>
      <c r="B41" s="20"/>
      <c r="C41" s="1"/>
      <c r="D41" s="28"/>
      <c r="E41" s="1108"/>
      <c r="F41" s="1108"/>
      <c r="G41" s="1108"/>
      <c r="H41" s="1108"/>
      <c r="I41" s="1108"/>
      <c r="J41" s="1108"/>
      <c r="K41" s="1108"/>
      <c r="L41" s="1108"/>
      <c r="M41" s="1108"/>
      <c r="N41" s="1108"/>
      <c r="O41" s="338"/>
      <c r="P41" s="338"/>
      <c r="Q41" s="338"/>
    </row>
    <row r="42" spans="1:17" ht="15.75">
      <c r="A42" s="1"/>
      <c r="B42" s="22"/>
      <c r="C42" s="1"/>
      <c r="D42" s="28"/>
      <c r="E42" s="1108"/>
      <c r="F42" s="1108"/>
      <c r="G42" s="1108"/>
      <c r="H42" s="1108"/>
      <c r="I42" s="1108"/>
      <c r="J42" s="1108"/>
      <c r="K42" s="1108"/>
      <c r="L42" s="1108"/>
      <c r="M42" s="1108"/>
      <c r="N42" s="1108"/>
      <c r="O42" s="338"/>
      <c r="P42" s="338"/>
      <c r="Q42" s="338"/>
    </row>
    <row r="43" spans="1:17">
      <c r="A43" s="1"/>
      <c r="B43" s="4"/>
      <c r="C43" s="1"/>
      <c r="D43" s="28"/>
      <c r="E43" s="1108"/>
      <c r="F43" s="1108"/>
      <c r="G43" s="1108"/>
      <c r="H43" s="1108"/>
      <c r="I43" s="1108"/>
      <c r="J43" s="1108"/>
      <c r="K43" s="1108"/>
      <c r="L43" s="1108"/>
      <c r="M43" s="1108"/>
      <c r="N43" s="1108"/>
      <c r="O43" s="339"/>
      <c r="P43" s="339"/>
      <c r="Q43" s="339"/>
    </row>
    <row r="44" spans="1:17">
      <c r="A44" s="1"/>
      <c r="B44" s="4"/>
      <c r="C44" s="1"/>
      <c r="D44" s="28"/>
      <c r="E44" s="1108"/>
      <c r="F44" s="1108"/>
      <c r="G44" s="1108"/>
      <c r="H44" s="1108"/>
      <c r="I44" s="1108"/>
      <c r="J44" s="1108"/>
      <c r="K44" s="1108"/>
      <c r="L44" s="1108"/>
      <c r="M44" s="1108"/>
      <c r="N44" s="1108"/>
      <c r="O44" s="339"/>
      <c r="P44" s="339"/>
      <c r="Q44" s="339"/>
    </row>
    <row r="45" spans="1:17">
      <c r="A45" s="1"/>
      <c r="B45" s="4"/>
      <c r="C45" s="1"/>
      <c r="D45" s="28"/>
      <c r="E45" s="1108"/>
      <c r="F45" s="1108"/>
      <c r="G45" s="1108"/>
      <c r="H45" s="1108"/>
      <c r="I45" s="1108"/>
      <c r="J45" s="1108"/>
      <c r="K45" s="1108"/>
      <c r="L45" s="1108"/>
      <c r="M45" s="1108"/>
      <c r="N45" s="1108"/>
      <c r="O45" s="339"/>
      <c r="P45" s="339"/>
      <c r="Q45" s="339"/>
    </row>
    <row r="46" spans="1:17">
      <c r="A46" s="1"/>
      <c r="B46" s="4"/>
      <c r="C46" s="1"/>
      <c r="D46" s="28"/>
      <c r="E46" s="1108"/>
      <c r="F46" s="1108"/>
      <c r="G46" s="1108"/>
      <c r="H46" s="1108"/>
      <c r="I46" s="1108"/>
      <c r="J46" s="1108"/>
      <c r="K46" s="1108"/>
      <c r="L46" s="1108"/>
      <c r="M46" s="1108"/>
      <c r="N46" s="1108"/>
      <c r="O46" s="339"/>
      <c r="P46" s="339"/>
      <c r="Q46" s="339"/>
    </row>
    <row r="47" spans="1:17">
      <c r="A47" s="1"/>
      <c r="B47" s="4"/>
      <c r="C47" s="1"/>
      <c r="D47" s="28"/>
      <c r="E47" s="1108"/>
      <c r="F47" s="1108"/>
      <c r="G47" s="1108"/>
      <c r="H47" s="1108"/>
      <c r="I47" s="1108"/>
      <c r="J47" s="1108"/>
      <c r="K47" s="1108"/>
      <c r="L47" s="1108"/>
      <c r="M47" s="1108"/>
      <c r="N47" s="1108"/>
      <c r="O47" s="339"/>
      <c r="P47" s="339"/>
      <c r="Q47" s="339"/>
    </row>
    <row r="48" spans="1:17">
      <c r="A48" s="1"/>
      <c r="B48" s="20"/>
      <c r="C48" s="1"/>
      <c r="D48" s="28"/>
      <c r="E48" s="1108"/>
      <c r="F48" s="1108"/>
      <c r="G48" s="1108"/>
      <c r="H48" s="1108"/>
      <c r="I48" s="1108"/>
      <c r="J48" s="1108"/>
      <c r="K48" s="1108"/>
      <c r="L48" s="1108"/>
      <c r="M48" s="1108"/>
      <c r="N48" s="1108"/>
      <c r="O48" s="339"/>
      <c r="P48" s="339"/>
      <c r="Q48" s="339"/>
    </row>
    <row r="49" spans="1:17" ht="15.75">
      <c r="A49" s="1"/>
      <c r="B49" s="22"/>
      <c r="C49" s="1"/>
      <c r="D49" s="28"/>
      <c r="E49" s="1108"/>
      <c r="F49" s="1108"/>
      <c r="G49" s="1108"/>
      <c r="H49" s="1108"/>
      <c r="I49" s="1108"/>
      <c r="J49" s="1108"/>
      <c r="K49" s="1108"/>
      <c r="L49" s="1108"/>
      <c r="M49" s="1108"/>
      <c r="N49" s="1108"/>
      <c r="O49" s="339"/>
      <c r="P49" s="339"/>
      <c r="Q49" s="339"/>
    </row>
    <row r="50" spans="1:17">
      <c r="A50" s="1"/>
      <c r="B50" s="4"/>
      <c r="C50" s="1"/>
      <c r="D50" s="28"/>
      <c r="E50" s="1108"/>
      <c r="F50" s="1108"/>
      <c r="G50" s="1108"/>
      <c r="H50" s="1108"/>
      <c r="I50" s="1108"/>
      <c r="J50" s="1108"/>
      <c r="K50" s="1108"/>
      <c r="L50" s="1108"/>
      <c r="M50" s="1108"/>
      <c r="N50" s="1108"/>
      <c r="O50" s="339"/>
      <c r="P50" s="339"/>
      <c r="Q50" s="339"/>
    </row>
    <row r="51" spans="1:17">
      <c r="A51" s="1"/>
      <c r="B51" s="4"/>
      <c r="C51" s="1"/>
      <c r="D51" s="28"/>
      <c r="E51" s="1108"/>
      <c r="F51" s="1108"/>
      <c r="G51" s="1108"/>
      <c r="H51" s="1108"/>
      <c r="I51" s="1108"/>
      <c r="J51" s="1108"/>
      <c r="K51" s="1108"/>
      <c r="L51" s="1108"/>
      <c r="M51" s="1108"/>
      <c r="N51" s="1108"/>
      <c r="O51" s="339"/>
      <c r="P51" s="339"/>
      <c r="Q51" s="339"/>
    </row>
    <row r="52" spans="1:17">
      <c r="A52" s="1"/>
      <c r="B52" s="4"/>
      <c r="C52" s="1"/>
      <c r="D52" s="28"/>
      <c r="E52" s="1108"/>
      <c r="F52" s="1108"/>
      <c r="G52" s="1108"/>
      <c r="H52" s="1108"/>
      <c r="I52" s="1108"/>
      <c r="J52" s="1108"/>
      <c r="K52" s="1108"/>
      <c r="L52" s="1108"/>
      <c r="M52" s="1108"/>
      <c r="N52" s="1108"/>
      <c r="O52" s="339"/>
      <c r="P52" s="339"/>
      <c r="Q52" s="339"/>
    </row>
    <row r="53" spans="1:17">
      <c r="A53" s="1"/>
      <c r="B53" s="4"/>
      <c r="C53" s="1"/>
      <c r="D53" s="28"/>
      <c r="E53" s="1108"/>
      <c r="F53" s="1108"/>
      <c r="G53" s="1108"/>
      <c r="H53" s="1108"/>
      <c r="I53" s="1108"/>
      <c r="J53" s="1108"/>
      <c r="K53" s="1108"/>
      <c r="L53" s="1108"/>
      <c r="M53" s="1108"/>
      <c r="N53" s="1108"/>
      <c r="O53" s="339"/>
      <c r="P53" s="339"/>
      <c r="Q53" s="339"/>
    </row>
    <row r="54" spans="1:17">
      <c r="A54" s="1"/>
      <c r="B54" s="64"/>
      <c r="C54" s="1"/>
      <c r="D54" s="28"/>
      <c r="E54" s="1108"/>
      <c r="F54" s="1108"/>
      <c r="G54" s="1108"/>
      <c r="H54" s="1108"/>
      <c r="I54" s="1108"/>
      <c r="J54" s="1108"/>
      <c r="K54" s="1108"/>
      <c r="L54" s="1108"/>
      <c r="M54" s="1108"/>
      <c r="N54" s="1108"/>
      <c r="O54" s="339"/>
      <c r="P54" s="339"/>
      <c r="Q54" s="339"/>
    </row>
    <row r="55" spans="1:17">
      <c r="A55" s="1"/>
      <c r="B55" s="4"/>
      <c r="C55" s="1"/>
      <c r="D55" s="28"/>
      <c r="E55" s="1108"/>
      <c r="F55" s="1108"/>
      <c r="G55" s="1108"/>
      <c r="H55" s="1108"/>
      <c r="I55" s="1108"/>
      <c r="J55" s="1108"/>
      <c r="K55" s="1108"/>
      <c r="L55" s="1108"/>
      <c r="M55" s="1108"/>
      <c r="N55" s="1108"/>
      <c r="O55" s="339"/>
      <c r="P55" s="339"/>
      <c r="Q55" s="339"/>
    </row>
    <row r="56" spans="1:17">
      <c r="A56" s="1"/>
      <c r="B56" s="20"/>
      <c r="C56" s="1"/>
      <c r="D56" s="28"/>
      <c r="E56" s="1108"/>
      <c r="F56" s="1108"/>
      <c r="G56" s="1108"/>
      <c r="H56" s="1108"/>
      <c r="I56" s="1108"/>
      <c r="J56" s="1108"/>
      <c r="K56" s="1108"/>
      <c r="L56" s="1108"/>
      <c r="M56" s="1108"/>
      <c r="N56" s="1108"/>
      <c r="O56" s="339"/>
      <c r="P56" s="339"/>
      <c r="Q56" s="339"/>
    </row>
    <row r="57" spans="1:17" ht="15.75">
      <c r="A57" s="1"/>
      <c r="B57" s="22"/>
      <c r="C57" s="1"/>
      <c r="D57" s="28"/>
      <c r="E57" s="1175" t="s">
        <v>817</v>
      </c>
      <c r="F57" s="1108"/>
      <c r="G57" s="1108"/>
      <c r="H57" s="1108"/>
      <c r="I57" s="1108"/>
      <c r="J57" s="1108"/>
      <c r="K57" s="1108"/>
      <c r="L57" s="1108"/>
      <c r="M57" s="1108"/>
      <c r="N57" s="1108"/>
      <c r="O57" s="339"/>
      <c r="P57" s="339"/>
      <c r="Q57" s="339"/>
    </row>
    <row r="58" spans="1:17">
      <c r="A58" s="1"/>
      <c r="B58" s="4"/>
      <c r="C58" s="1"/>
      <c r="D58" s="28"/>
      <c r="E58" s="1248" t="s">
        <v>809</v>
      </c>
      <c r="F58" s="1108"/>
      <c r="G58" s="1503" t="s">
        <v>810</v>
      </c>
      <c r="H58" s="1286" t="s">
        <v>818</v>
      </c>
      <c r="I58" s="1108"/>
      <c r="J58" s="1108"/>
      <c r="K58" s="1108"/>
      <c r="L58" s="1108"/>
      <c r="M58" s="1108"/>
      <c r="N58" s="1108"/>
      <c r="O58" s="339"/>
      <c r="P58" s="339"/>
      <c r="Q58" s="339"/>
    </row>
    <row r="59" spans="1:17">
      <c r="A59" s="1"/>
      <c r="B59" s="4"/>
      <c r="C59" s="1"/>
      <c r="D59" s="28"/>
      <c r="E59" s="1108"/>
      <c r="F59" s="1108"/>
      <c r="G59" s="1108"/>
      <c r="H59" s="1108"/>
      <c r="I59" s="1108"/>
      <c r="J59" s="1108"/>
      <c r="K59" s="1108"/>
      <c r="L59" s="1108"/>
      <c r="M59" s="1108"/>
      <c r="N59" s="1108"/>
      <c r="O59" s="339"/>
      <c r="P59" s="339"/>
      <c r="Q59" s="339"/>
    </row>
    <row r="60" spans="1:17">
      <c r="A60" s="1"/>
      <c r="B60" s="4"/>
      <c r="C60" s="1"/>
      <c r="D60" s="28"/>
      <c r="E60" s="1108"/>
      <c r="F60" s="1108"/>
      <c r="G60" s="1108"/>
      <c r="H60" s="1108"/>
      <c r="I60" s="1108"/>
      <c r="J60" s="1108"/>
      <c r="K60" s="1108"/>
      <c r="L60" s="1108"/>
      <c r="M60" s="1108"/>
      <c r="N60" s="1108"/>
      <c r="O60" s="339"/>
      <c r="P60" s="339"/>
      <c r="Q60" s="339"/>
    </row>
    <row r="61" spans="1:17">
      <c r="A61" s="1"/>
      <c r="B61" s="4"/>
      <c r="C61" s="1"/>
      <c r="D61" s="28"/>
      <c r="E61" s="1108"/>
      <c r="F61" s="1108"/>
      <c r="G61" s="1108"/>
      <c r="H61" s="1108"/>
      <c r="I61" s="1108"/>
      <c r="J61" s="1108"/>
      <c r="K61" s="1108"/>
      <c r="L61" s="1108"/>
      <c r="M61" s="1108"/>
      <c r="N61" s="1108"/>
      <c r="O61" s="339"/>
      <c r="P61" s="339"/>
      <c r="Q61" s="339"/>
    </row>
    <row r="62" spans="1:17">
      <c r="A62" s="1"/>
      <c r="B62" s="4"/>
      <c r="C62" s="1"/>
      <c r="D62" s="28"/>
      <c r="E62" s="1108"/>
      <c r="F62" s="1108"/>
      <c r="G62" s="1108"/>
      <c r="H62" s="1108"/>
      <c r="I62" s="1108"/>
      <c r="J62" s="1108"/>
      <c r="K62" s="1108"/>
      <c r="L62" s="1108"/>
      <c r="M62" s="1108"/>
      <c r="N62" s="1108"/>
      <c r="O62" s="339"/>
      <c r="P62" s="339"/>
      <c r="Q62" s="339"/>
    </row>
    <row r="63" spans="1:17">
      <c r="A63" s="1"/>
      <c r="B63" s="4"/>
      <c r="C63" s="1"/>
      <c r="D63" s="28"/>
      <c r="E63" s="1108"/>
      <c r="F63" s="1108"/>
      <c r="G63" s="1108"/>
      <c r="H63" s="1108"/>
      <c r="I63" s="1108"/>
      <c r="J63" s="1108"/>
      <c r="K63" s="1108"/>
      <c r="L63" s="1108"/>
      <c r="M63" s="1108"/>
      <c r="N63" s="1108"/>
      <c r="O63" s="339"/>
      <c r="P63" s="339"/>
      <c r="Q63" s="339"/>
    </row>
    <row r="64" spans="1:17">
      <c r="A64" s="1"/>
      <c r="B64" s="20"/>
      <c r="C64" s="1"/>
      <c r="D64" s="28"/>
      <c r="E64" s="1108"/>
      <c r="F64" s="1108"/>
      <c r="G64" s="1108"/>
      <c r="H64" s="1108"/>
      <c r="I64" s="1108"/>
      <c r="J64" s="1108"/>
      <c r="K64" s="1108"/>
      <c r="L64" s="1108"/>
      <c r="M64" s="1108"/>
      <c r="N64" s="1108"/>
      <c r="O64" s="339"/>
      <c r="P64" s="339"/>
      <c r="Q64" s="339"/>
    </row>
    <row r="65" spans="1:17" ht="15.75">
      <c r="A65" s="1"/>
      <c r="B65" s="22"/>
      <c r="C65" s="1"/>
      <c r="D65" s="28"/>
      <c r="E65" s="1108"/>
      <c r="F65" s="1108"/>
      <c r="G65" s="1108"/>
      <c r="H65" s="1108"/>
      <c r="I65" s="1108"/>
      <c r="J65" s="1108"/>
      <c r="K65" s="1108"/>
      <c r="L65" s="1108"/>
      <c r="M65" s="1108"/>
      <c r="N65" s="1108"/>
      <c r="O65" s="339"/>
      <c r="P65" s="339"/>
      <c r="Q65" s="339"/>
    </row>
    <row r="66" spans="1:17">
      <c r="A66" s="1"/>
      <c r="B66" s="4"/>
      <c r="C66" s="1"/>
      <c r="D66" s="28"/>
      <c r="E66" s="1108"/>
      <c r="F66" s="1108"/>
      <c r="G66" s="1108"/>
      <c r="H66" s="1108"/>
      <c r="I66" s="1108"/>
      <c r="J66" s="1108"/>
      <c r="K66" s="1108"/>
      <c r="L66" s="1108"/>
      <c r="M66" s="1108"/>
      <c r="N66" s="1108"/>
      <c r="O66" s="339"/>
      <c r="P66" s="339"/>
      <c r="Q66" s="339"/>
    </row>
    <row r="67" spans="1:17">
      <c r="A67" s="1"/>
      <c r="B67" s="18"/>
      <c r="C67" s="1"/>
      <c r="D67" s="28"/>
      <c r="E67" s="1108"/>
      <c r="F67" s="1108"/>
      <c r="G67" s="1108"/>
      <c r="H67" s="1108"/>
      <c r="I67" s="1108"/>
      <c r="J67" s="1108"/>
      <c r="K67" s="1108"/>
      <c r="L67" s="1108"/>
      <c r="M67" s="1108"/>
      <c r="N67" s="1108"/>
      <c r="O67" s="339"/>
      <c r="P67" s="339"/>
      <c r="Q67" s="339"/>
    </row>
    <row r="68" spans="1:17">
      <c r="A68" s="1"/>
      <c r="B68" s="4"/>
      <c r="C68" s="1"/>
      <c r="D68" s="28"/>
      <c r="E68" s="1108"/>
      <c r="F68" s="1108"/>
      <c r="G68" s="1108"/>
      <c r="H68" s="1108"/>
      <c r="I68" s="1108"/>
      <c r="J68" s="1108"/>
      <c r="K68" s="1108"/>
      <c r="L68" s="1108"/>
      <c r="M68" s="1108"/>
      <c r="N68" s="1108"/>
      <c r="O68" s="339"/>
      <c r="P68" s="339"/>
      <c r="Q68" s="339"/>
    </row>
    <row r="69" spans="1:17" ht="15.75">
      <c r="A69" s="1"/>
      <c r="B69" s="19"/>
      <c r="C69" s="1"/>
      <c r="D69" s="28"/>
      <c r="E69" s="1108"/>
      <c r="F69" s="1108"/>
      <c r="G69" s="1108"/>
      <c r="H69" s="1108"/>
      <c r="I69" s="1108"/>
      <c r="J69" s="1108"/>
      <c r="K69" s="1108"/>
      <c r="L69" s="1108"/>
      <c r="M69" s="1108"/>
      <c r="N69" s="1108"/>
      <c r="O69" s="339"/>
      <c r="P69" s="339"/>
      <c r="Q69" s="339"/>
    </row>
    <row r="70" spans="1:17">
      <c r="A70" s="1"/>
      <c r="B70" s="4"/>
      <c r="C70" s="1"/>
      <c r="D70" s="28"/>
      <c r="E70" s="1108"/>
      <c r="F70" s="1108"/>
      <c r="G70" s="1108"/>
      <c r="H70" s="1108"/>
      <c r="I70" s="1108"/>
      <c r="J70" s="1108"/>
      <c r="K70" s="1108"/>
      <c r="L70" s="1108"/>
      <c r="M70" s="1108"/>
      <c r="N70" s="1108"/>
      <c r="O70" s="339"/>
      <c r="P70" s="339"/>
      <c r="Q70" s="339"/>
    </row>
    <row r="71" spans="1:17">
      <c r="A71" s="1"/>
      <c r="B71" s="20"/>
      <c r="C71" s="1"/>
      <c r="D71" s="28"/>
      <c r="E71" s="1108"/>
      <c r="F71" s="1108"/>
      <c r="G71" s="1108"/>
      <c r="H71" s="1108"/>
      <c r="I71" s="1108"/>
      <c r="J71" s="1108"/>
      <c r="K71" s="1108"/>
      <c r="L71" s="1108"/>
      <c r="M71" s="1108"/>
      <c r="N71" s="1108"/>
      <c r="O71" s="339"/>
      <c r="P71" s="339"/>
      <c r="Q71" s="339"/>
    </row>
    <row r="72" spans="1:17" ht="15.75">
      <c r="A72" s="1"/>
      <c r="B72" s="22"/>
      <c r="C72" s="1"/>
      <c r="D72" s="28"/>
      <c r="E72" s="1108"/>
      <c r="F72" s="1108"/>
      <c r="G72" s="1108"/>
      <c r="H72" s="1108"/>
      <c r="I72" s="1108"/>
      <c r="J72" s="1108"/>
      <c r="K72" s="1108"/>
      <c r="L72" s="1108"/>
      <c r="M72" s="1108"/>
      <c r="N72" s="1108"/>
      <c r="O72" s="339"/>
      <c r="P72" s="339"/>
      <c r="Q72" s="339"/>
    </row>
    <row r="73" spans="1:17">
      <c r="A73" s="1"/>
      <c r="B73" s="4"/>
      <c r="C73" s="1"/>
      <c r="D73" s="28"/>
      <c r="E73" s="1124"/>
      <c r="F73" s="1124"/>
      <c r="G73" s="1124"/>
      <c r="H73" s="1124"/>
      <c r="I73" s="1124"/>
      <c r="J73" s="1124"/>
      <c r="K73" s="1124"/>
      <c r="L73" s="1124"/>
      <c r="M73" s="1124"/>
      <c r="N73" s="1124"/>
      <c r="O73" s="339"/>
      <c r="P73" s="339"/>
      <c r="Q73" s="339"/>
    </row>
    <row r="74" spans="1:17">
      <c r="A74" s="1"/>
      <c r="B74" s="20"/>
      <c r="C74" s="1"/>
      <c r="D74" s="28"/>
      <c r="E74" s="340"/>
      <c r="F74" s="340"/>
      <c r="G74" s="1502" t="s">
        <v>814</v>
      </c>
      <c r="H74" s="1499" t="s">
        <v>819</v>
      </c>
      <c r="I74" s="1121"/>
      <c r="J74" s="1121"/>
      <c r="K74" s="1121"/>
      <c r="L74" s="1121"/>
      <c r="M74" s="1121"/>
      <c r="N74" s="1121"/>
      <c r="O74" s="339"/>
      <c r="P74" s="339"/>
      <c r="Q74" s="339"/>
    </row>
    <row r="75" spans="1:17" ht="15.75">
      <c r="A75" s="1"/>
      <c r="B75" s="22"/>
      <c r="C75" s="1"/>
      <c r="D75" s="28"/>
      <c r="E75" s="1248" t="s">
        <v>820</v>
      </c>
      <c r="F75" s="1108"/>
      <c r="G75" s="1108"/>
      <c r="H75" s="1108"/>
      <c r="I75" s="1108"/>
      <c r="J75" s="1108"/>
      <c r="K75" s="1108"/>
      <c r="L75" s="1108"/>
      <c r="M75" s="1108"/>
      <c r="N75" s="1108"/>
      <c r="O75" s="339"/>
      <c r="P75" s="339"/>
      <c r="Q75" s="339"/>
    </row>
    <row r="76" spans="1:17">
      <c r="A76" s="1"/>
      <c r="B76" s="4"/>
      <c r="C76" s="1"/>
      <c r="D76" s="28"/>
      <c r="E76" s="1108"/>
      <c r="F76" s="1108"/>
      <c r="G76" s="1108"/>
      <c r="H76" s="1108"/>
      <c r="I76" s="1108"/>
      <c r="J76" s="1108"/>
      <c r="K76" s="1108"/>
      <c r="L76" s="1108"/>
      <c r="M76" s="1108"/>
      <c r="N76" s="1108"/>
      <c r="O76" s="339"/>
      <c r="P76" s="339"/>
      <c r="Q76" s="339"/>
    </row>
    <row r="77" spans="1:17">
      <c r="A77" s="1"/>
      <c r="B77" s="4"/>
      <c r="C77" s="1"/>
      <c r="D77" s="28"/>
      <c r="E77" s="1108"/>
      <c r="F77" s="1108"/>
      <c r="G77" s="1108"/>
      <c r="H77" s="1108"/>
      <c r="I77" s="1108"/>
      <c r="J77" s="1108"/>
      <c r="K77" s="1108"/>
      <c r="L77" s="1108"/>
      <c r="M77" s="1108"/>
      <c r="N77" s="1108"/>
      <c r="O77" s="339"/>
      <c r="P77" s="339"/>
      <c r="Q77" s="339"/>
    </row>
    <row r="78" spans="1:17">
      <c r="A78" s="1"/>
      <c r="B78" s="4"/>
      <c r="C78" s="1"/>
      <c r="D78" s="28"/>
      <c r="E78" s="1108"/>
      <c r="F78" s="1108"/>
      <c r="G78" s="1108"/>
      <c r="H78" s="1108"/>
      <c r="I78" s="1108"/>
      <c r="J78" s="1108"/>
      <c r="K78" s="1108"/>
      <c r="L78" s="1108"/>
      <c r="M78" s="1108"/>
      <c r="N78" s="1108"/>
      <c r="O78" s="339"/>
      <c r="P78" s="339"/>
      <c r="Q78" s="339"/>
    </row>
    <row r="79" spans="1:17">
      <c r="A79" s="1"/>
      <c r="B79" s="4"/>
      <c r="C79" s="1"/>
      <c r="D79" s="28"/>
      <c r="E79" s="1108"/>
      <c r="F79" s="1108"/>
      <c r="G79" s="1108"/>
      <c r="H79" s="1108"/>
      <c r="I79" s="1108"/>
      <c r="J79" s="1108"/>
      <c r="K79" s="1108"/>
      <c r="L79" s="1108"/>
      <c r="M79" s="1108"/>
      <c r="N79" s="1108"/>
      <c r="O79" s="339"/>
      <c r="P79" s="339"/>
      <c r="Q79" s="339"/>
    </row>
    <row r="80" spans="1:17">
      <c r="A80" s="1"/>
      <c r="B80" s="4"/>
      <c r="C80" s="1"/>
      <c r="D80" s="28"/>
      <c r="E80" s="1108"/>
      <c r="F80" s="1108"/>
      <c r="G80" s="1108"/>
      <c r="H80" s="1108"/>
      <c r="I80" s="1108"/>
      <c r="J80" s="1108"/>
      <c r="K80" s="1108"/>
      <c r="L80" s="1108"/>
      <c r="M80" s="1108"/>
      <c r="N80" s="1108"/>
      <c r="O80" s="339"/>
      <c r="P80" s="339"/>
      <c r="Q80" s="339"/>
    </row>
    <row r="81" spans="1:17">
      <c r="A81" s="1"/>
      <c r="B81" s="20"/>
      <c r="C81" s="1"/>
      <c r="D81" s="28"/>
      <c r="E81" s="1108"/>
      <c r="F81" s="1108"/>
      <c r="G81" s="1108"/>
      <c r="H81" s="1108"/>
      <c r="I81" s="1108"/>
      <c r="J81" s="1108"/>
      <c r="K81" s="1108"/>
      <c r="L81" s="1108"/>
      <c r="M81" s="1108"/>
      <c r="N81" s="1108"/>
      <c r="O81" s="339"/>
      <c r="P81" s="339"/>
      <c r="Q81" s="339"/>
    </row>
    <row r="82" spans="1:17" ht="15.75">
      <c r="A82" s="1"/>
      <c r="B82" s="22"/>
      <c r="C82" s="1"/>
      <c r="D82" s="28"/>
      <c r="E82" s="1108"/>
      <c r="F82" s="1108"/>
      <c r="G82" s="1108"/>
      <c r="H82" s="1108"/>
      <c r="I82" s="1108"/>
      <c r="J82" s="1108"/>
      <c r="K82" s="1108"/>
      <c r="L82" s="1108"/>
      <c r="M82" s="1108"/>
      <c r="N82" s="1108"/>
      <c r="O82" s="339"/>
      <c r="P82" s="339"/>
      <c r="Q82" s="339"/>
    </row>
    <row r="83" spans="1:17">
      <c r="A83" s="1"/>
      <c r="B83" s="4"/>
      <c r="C83" s="1"/>
      <c r="D83" s="28"/>
      <c r="E83" s="1108"/>
      <c r="F83" s="1108"/>
      <c r="G83" s="1108"/>
      <c r="H83" s="1108"/>
      <c r="I83" s="1108"/>
      <c r="J83" s="1108"/>
      <c r="K83" s="1108"/>
      <c r="L83" s="1108"/>
      <c r="M83" s="1108"/>
      <c r="N83" s="1108"/>
      <c r="O83" s="339"/>
      <c r="P83" s="339"/>
      <c r="Q83" s="339"/>
    </row>
    <row r="84" spans="1:17" ht="37.9" customHeight="1">
      <c r="A84" s="1"/>
      <c r="B84" s="4"/>
      <c r="C84" s="1"/>
      <c r="D84" s="28"/>
      <c r="E84" s="1108"/>
      <c r="F84" s="1108"/>
      <c r="G84" s="1108"/>
      <c r="H84" s="1108"/>
      <c r="I84" s="1108"/>
      <c r="J84" s="1108"/>
      <c r="K84" s="1108"/>
      <c r="L84" s="1108"/>
      <c r="M84" s="1108"/>
      <c r="N84" s="1108"/>
      <c r="O84" s="339"/>
      <c r="P84" s="339"/>
      <c r="Q84" s="339"/>
    </row>
    <row r="85" spans="1:17">
      <c r="A85" s="1"/>
      <c r="B85" s="4"/>
      <c r="C85" s="1"/>
      <c r="D85" s="28"/>
      <c r="E85" s="1108"/>
      <c r="F85" s="1108"/>
      <c r="G85" s="1108"/>
      <c r="H85" s="1108"/>
      <c r="I85" s="1108"/>
      <c r="J85" s="1108"/>
      <c r="K85" s="1108"/>
      <c r="L85" s="1108"/>
      <c r="M85" s="1108"/>
      <c r="N85" s="1108"/>
      <c r="O85" s="339"/>
      <c r="P85" s="339"/>
      <c r="Q85" s="339"/>
    </row>
    <row r="86" spans="1:17">
      <c r="A86" s="1"/>
      <c r="B86" s="4"/>
      <c r="C86" s="1"/>
      <c r="D86" s="28"/>
      <c r="E86" s="1124"/>
      <c r="F86" s="1124"/>
      <c r="G86" s="1124"/>
      <c r="H86" s="1124"/>
      <c r="I86" s="1124"/>
      <c r="J86" s="1124"/>
      <c r="K86" s="1124"/>
      <c r="L86" s="1124"/>
      <c r="M86" s="1124"/>
      <c r="N86" s="1124"/>
      <c r="O86" s="339"/>
      <c r="P86" s="339"/>
      <c r="Q86" s="339"/>
    </row>
    <row r="87" spans="1:17">
      <c r="A87" s="1"/>
      <c r="B87" s="64"/>
      <c r="C87" s="1"/>
      <c r="D87" s="28"/>
      <c r="E87" s="340"/>
      <c r="F87" s="340"/>
      <c r="G87" s="1502" t="s">
        <v>814</v>
      </c>
      <c r="H87" s="1499" t="s">
        <v>1605</v>
      </c>
      <c r="I87" s="1501"/>
      <c r="J87" s="1501"/>
      <c r="K87" s="1501"/>
      <c r="L87" s="1501"/>
      <c r="M87" s="1501"/>
      <c r="N87" s="1501"/>
      <c r="O87" s="339"/>
      <c r="P87" s="339"/>
      <c r="Q87" s="339"/>
    </row>
    <row r="88" spans="1:17">
      <c r="A88" s="1"/>
      <c r="B88" s="4"/>
      <c r="C88" s="1"/>
      <c r="D88" s="28"/>
      <c r="E88" s="1248" t="s">
        <v>821</v>
      </c>
      <c r="F88" s="1108"/>
      <c r="G88" s="1108"/>
      <c r="H88" s="1165"/>
      <c r="I88" s="1165"/>
      <c r="J88" s="1165"/>
      <c r="K88" s="1165"/>
      <c r="L88" s="1165"/>
      <c r="M88" s="1165"/>
      <c r="N88" s="1165"/>
      <c r="O88" s="339"/>
      <c r="P88" s="339"/>
      <c r="Q88" s="339"/>
    </row>
    <row r="89" spans="1:17">
      <c r="A89" s="1"/>
      <c r="B89" s="20"/>
      <c r="C89" s="1"/>
      <c r="D89" s="28"/>
      <c r="E89" s="1108"/>
      <c r="F89" s="1108"/>
      <c r="G89" s="1108"/>
      <c r="H89" s="1165"/>
      <c r="I89" s="1165"/>
      <c r="J89" s="1165"/>
      <c r="K89" s="1165"/>
      <c r="L89" s="1165"/>
      <c r="M89" s="1165"/>
      <c r="N89" s="1165"/>
      <c r="O89" s="339"/>
      <c r="P89" s="339"/>
      <c r="Q89" s="339"/>
    </row>
    <row r="90" spans="1:17" ht="15.75">
      <c r="A90" s="1"/>
      <c r="B90" s="22"/>
      <c r="C90" s="1"/>
      <c r="D90" s="28"/>
      <c r="E90" s="1108"/>
      <c r="F90" s="1108"/>
      <c r="G90" s="1108"/>
      <c r="H90" s="1165"/>
      <c r="I90" s="1165"/>
      <c r="J90" s="1165"/>
      <c r="K90" s="1165"/>
      <c r="L90" s="1165"/>
      <c r="M90" s="1165"/>
      <c r="N90" s="1165"/>
      <c r="O90" s="339"/>
      <c r="P90" s="339"/>
      <c r="Q90" s="339"/>
    </row>
    <row r="91" spans="1:17" ht="31.5" customHeight="1">
      <c r="A91" s="1"/>
      <c r="B91" s="4"/>
      <c r="C91" s="1"/>
      <c r="D91" s="28"/>
      <c r="E91" s="1108"/>
      <c r="F91" s="1108"/>
      <c r="G91" s="1108"/>
      <c r="H91" s="1165"/>
      <c r="I91" s="1165"/>
      <c r="J91" s="1165"/>
      <c r="K91" s="1165"/>
      <c r="L91" s="1165"/>
      <c r="M91" s="1165"/>
      <c r="N91" s="1165"/>
      <c r="O91" s="339"/>
      <c r="P91" s="339"/>
      <c r="Q91" s="339"/>
    </row>
    <row r="92" spans="1:17" ht="30" customHeight="1">
      <c r="A92" s="1"/>
      <c r="B92" s="4"/>
      <c r="C92" s="1"/>
      <c r="D92" s="28"/>
      <c r="E92" s="1108"/>
      <c r="F92" s="1108"/>
      <c r="G92" s="1108"/>
      <c r="H92" s="1165"/>
      <c r="I92" s="1165"/>
      <c r="J92" s="1165"/>
      <c r="K92" s="1165"/>
      <c r="L92" s="1165"/>
      <c r="M92" s="1165"/>
      <c r="N92" s="1165"/>
      <c r="O92" s="339"/>
      <c r="P92" s="339"/>
      <c r="Q92" s="339"/>
    </row>
    <row r="93" spans="1:17">
      <c r="A93" s="1"/>
      <c r="B93" s="4"/>
      <c r="C93" s="1"/>
      <c r="D93" s="28"/>
      <c r="E93" s="1108"/>
      <c r="F93" s="1108"/>
      <c r="G93" s="1108"/>
      <c r="H93" s="1165"/>
      <c r="I93" s="1165"/>
      <c r="J93" s="1165"/>
      <c r="K93" s="1165"/>
      <c r="L93" s="1165"/>
      <c r="M93" s="1165"/>
      <c r="N93" s="1165"/>
      <c r="O93" s="339"/>
      <c r="P93" s="339"/>
      <c r="Q93" s="339"/>
    </row>
    <row r="94" spans="1:17">
      <c r="A94" s="1"/>
      <c r="B94" s="4"/>
      <c r="C94" s="1"/>
      <c r="D94" s="28"/>
      <c r="E94" s="1108"/>
      <c r="F94" s="1108"/>
      <c r="G94" s="1108"/>
      <c r="H94" s="1165"/>
      <c r="I94" s="1165"/>
      <c r="J94" s="1165"/>
      <c r="K94" s="1165"/>
      <c r="L94" s="1165"/>
      <c r="M94" s="1165"/>
      <c r="N94" s="1165"/>
      <c r="O94" s="339"/>
      <c r="P94" s="339"/>
      <c r="Q94" s="339"/>
    </row>
    <row r="95" spans="1:17">
      <c r="A95" s="1"/>
      <c r="B95" s="4"/>
      <c r="C95" s="1"/>
      <c r="D95" s="28"/>
      <c r="E95" s="1108"/>
      <c r="F95" s="1108"/>
      <c r="G95" s="1108"/>
      <c r="H95" s="1165"/>
      <c r="I95" s="1165"/>
      <c r="J95" s="1165"/>
      <c r="K95" s="1165"/>
      <c r="L95" s="1165"/>
      <c r="M95" s="1165"/>
      <c r="N95" s="1165"/>
      <c r="O95" s="339"/>
      <c r="P95" s="339"/>
      <c r="Q95" s="339"/>
    </row>
    <row r="96" spans="1:17">
      <c r="A96" s="1"/>
      <c r="B96" s="4"/>
      <c r="C96" s="1"/>
      <c r="D96" s="28"/>
      <c r="E96" s="1108"/>
      <c r="F96" s="1108"/>
      <c r="G96" s="1108"/>
      <c r="H96" s="1165"/>
      <c r="I96" s="1165"/>
      <c r="J96" s="1165"/>
      <c r="K96" s="1165"/>
      <c r="L96" s="1165"/>
      <c r="M96" s="1165"/>
      <c r="N96" s="1165"/>
      <c r="O96" s="339"/>
      <c r="P96" s="339"/>
      <c r="Q96" s="339"/>
    </row>
    <row r="97" spans="1:17" ht="42.75" customHeight="1">
      <c r="A97" s="1"/>
      <c r="B97" s="20"/>
      <c r="C97" s="1"/>
      <c r="D97" s="28"/>
      <c r="E97" s="1108"/>
      <c r="F97" s="1108"/>
      <c r="G97" s="1108"/>
      <c r="H97" s="1165"/>
      <c r="I97" s="1165"/>
      <c r="J97" s="1165"/>
      <c r="K97" s="1165"/>
      <c r="L97" s="1165"/>
      <c r="M97" s="1165"/>
      <c r="N97" s="1165"/>
      <c r="O97" s="339"/>
      <c r="P97" s="339"/>
      <c r="Q97" s="339"/>
    </row>
    <row r="98" spans="1:17" ht="15.75">
      <c r="A98" s="1"/>
      <c r="B98" s="22"/>
      <c r="C98" s="1"/>
      <c r="D98" s="28"/>
      <c r="E98" s="1124"/>
      <c r="F98" s="1124"/>
      <c r="G98" s="1124"/>
      <c r="H98" s="1094"/>
      <c r="I98" s="1094"/>
      <c r="J98" s="1094"/>
      <c r="K98" s="1094"/>
      <c r="L98" s="1094"/>
      <c r="M98" s="1094"/>
      <c r="N98" s="1094"/>
      <c r="O98" s="118"/>
      <c r="P98" s="339"/>
      <c r="Q98" s="339"/>
    </row>
    <row r="99" spans="1:17">
      <c r="A99" s="1"/>
      <c r="B99" s="4"/>
      <c r="C99" s="1"/>
      <c r="D99" s="28"/>
      <c r="E99" s="340"/>
      <c r="F99" s="340"/>
      <c r="G99" s="1503" t="s">
        <v>810</v>
      </c>
      <c r="H99" s="1498" t="s">
        <v>822</v>
      </c>
      <c r="I99" s="1121"/>
      <c r="J99" s="1121"/>
      <c r="K99" s="1121"/>
      <c r="L99" s="1121"/>
      <c r="M99" s="1121"/>
      <c r="N99" s="1121"/>
      <c r="O99" s="339"/>
      <c r="P99" s="339"/>
      <c r="Q99" s="339"/>
    </row>
    <row r="100" spans="1:17">
      <c r="A100" s="1"/>
      <c r="B100" s="18"/>
      <c r="C100" s="1"/>
      <c r="D100" s="28"/>
      <c r="E100" s="1248" t="s">
        <v>823</v>
      </c>
      <c r="F100" s="1108"/>
      <c r="G100" s="1108"/>
      <c r="H100" s="1108"/>
      <c r="I100" s="1108"/>
      <c r="J100" s="1108"/>
      <c r="K100" s="1108"/>
      <c r="L100" s="1108"/>
      <c r="M100" s="1108"/>
      <c r="N100" s="1108"/>
      <c r="O100" s="339"/>
      <c r="P100" s="339"/>
      <c r="Q100" s="339"/>
    </row>
    <row r="101" spans="1:17">
      <c r="A101" s="1"/>
      <c r="B101" s="4"/>
      <c r="C101" s="1"/>
      <c r="D101" s="28"/>
      <c r="E101" s="1108"/>
      <c r="F101" s="1108"/>
      <c r="G101" s="1108"/>
      <c r="H101" s="1108"/>
      <c r="I101" s="1108"/>
      <c r="J101" s="1108"/>
      <c r="K101" s="1108"/>
      <c r="L101" s="1108"/>
      <c r="M101" s="1108"/>
      <c r="N101" s="1108"/>
      <c r="O101" s="339"/>
      <c r="P101" s="339"/>
      <c r="Q101" s="339"/>
    </row>
    <row r="102" spans="1:17" ht="15.75">
      <c r="A102" s="1"/>
      <c r="B102" s="19"/>
      <c r="C102" s="1"/>
      <c r="D102" s="28"/>
      <c r="E102" s="1108"/>
      <c r="F102" s="1108"/>
      <c r="G102" s="1108"/>
      <c r="H102" s="1108"/>
      <c r="I102" s="1108"/>
      <c r="J102" s="1108"/>
      <c r="K102" s="1108"/>
      <c r="L102" s="1108"/>
      <c r="M102" s="1108"/>
      <c r="N102" s="1108"/>
      <c r="O102" s="339"/>
      <c r="P102" s="339"/>
      <c r="Q102" s="339"/>
    </row>
    <row r="103" spans="1:17">
      <c r="A103" s="1"/>
      <c r="B103" s="4"/>
      <c r="C103" s="1"/>
      <c r="D103" s="28"/>
      <c r="E103" s="1108"/>
      <c r="F103" s="1108"/>
      <c r="G103" s="1108"/>
      <c r="H103" s="1108"/>
      <c r="I103" s="1108"/>
      <c r="J103" s="1108"/>
      <c r="K103" s="1108"/>
      <c r="L103" s="1108"/>
      <c r="M103" s="1108"/>
      <c r="N103" s="1108"/>
      <c r="O103" s="339"/>
      <c r="P103" s="339"/>
      <c r="Q103" s="339"/>
    </row>
    <row r="104" spans="1:17">
      <c r="A104" s="1"/>
      <c r="B104" s="20"/>
      <c r="C104" s="1"/>
      <c r="D104" s="28"/>
      <c r="E104" s="1108"/>
      <c r="F104" s="1108"/>
      <c r="G104" s="1108"/>
      <c r="H104" s="1108"/>
      <c r="I104" s="1108"/>
      <c r="J104" s="1108"/>
      <c r="K104" s="1108"/>
      <c r="L104" s="1108"/>
      <c r="M104" s="1108"/>
      <c r="N104" s="1108"/>
      <c r="O104" s="339"/>
      <c r="P104" s="339"/>
      <c r="Q104" s="339"/>
    </row>
    <row r="105" spans="1:17" ht="15.75">
      <c r="A105" s="1"/>
      <c r="B105" s="22"/>
      <c r="C105" s="1"/>
      <c r="D105" s="28"/>
      <c r="E105" s="1108"/>
      <c r="F105" s="1108"/>
      <c r="G105" s="1108"/>
      <c r="H105" s="1108"/>
      <c r="I105" s="1108"/>
      <c r="J105" s="1108"/>
      <c r="K105" s="1108"/>
      <c r="L105" s="1108"/>
      <c r="M105" s="1108"/>
      <c r="N105" s="1108"/>
      <c r="O105" s="339"/>
      <c r="P105" s="339"/>
      <c r="Q105" s="339"/>
    </row>
    <row r="106" spans="1:17">
      <c r="A106" s="1"/>
      <c r="B106" s="4"/>
      <c r="C106" s="1"/>
      <c r="D106" s="28"/>
      <c r="E106" s="1108"/>
      <c r="F106" s="1108"/>
      <c r="G106" s="1108"/>
      <c r="H106" s="1108"/>
      <c r="I106" s="1108"/>
      <c r="J106" s="1108"/>
      <c r="K106" s="1108"/>
      <c r="L106" s="1108"/>
      <c r="M106" s="1108"/>
      <c r="N106" s="1108"/>
      <c r="O106" s="339"/>
      <c r="P106" s="339"/>
      <c r="Q106" s="339"/>
    </row>
    <row r="107" spans="1:17">
      <c r="A107" s="1"/>
      <c r="B107" s="20"/>
      <c r="C107" s="1"/>
      <c r="D107" s="28"/>
      <c r="E107" s="1108"/>
      <c r="F107" s="1108"/>
      <c r="G107" s="1108"/>
      <c r="H107" s="1108"/>
      <c r="I107" s="1108"/>
      <c r="J107" s="1108"/>
      <c r="K107" s="1108"/>
      <c r="L107" s="1108"/>
      <c r="M107" s="1108"/>
      <c r="N107" s="1108"/>
      <c r="O107" s="339"/>
      <c r="P107" s="339"/>
      <c r="Q107" s="339"/>
    </row>
    <row r="108" spans="1:17" ht="15.75">
      <c r="A108" s="1"/>
      <c r="B108" s="22"/>
      <c r="C108" s="1"/>
      <c r="D108" s="28"/>
      <c r="E108" s="1108"/>
      <c r="F108" s="1108"/>
      <c r="G108" s="1108"/>
      <c r="H108" s="1108"/>
      <c r="I108" s="1108"/>
      <c r="J108" s="1108"/>
      <c r="K108" s="1108"/>
      <c r="L108" s="1108"/>
      <c r="M108" s="1108"/>
      <c r="N108" s="1108"/>
      <c r="O108" s="339"/>
      <c r="P108" s="339"/>
      <c r="Q108" s="339"/>
    </row>
    <row r="109" spans="1:17">
      <c r="A109" s="1"/>
      <c r="B109" s="4"/>
      <c r="C109" s="1"/>
      <c r="D109" s="28"/>
      <c r="E109" s="1108"/>
      <c r="F109" s="1108"/>
      <c r="G109" s="1108"/>
      <c r="H109" s="1108"/>
      <c r="I109" s="1108"/>
      <c r="J109" s="1108"/>
      <c r="K109" s="1108"/>
      <c r="L109" s="1108"/>
      <c r="M109" s="1108"/>
      <c r="N109" s="1108"/>
      <c r="O109" s="339"/>
      <c r="P109" s="339"/>
      <c r="Q109" s="339"/>
    </row>
    <row r="110" spans="1:17">
      <c r="A110" s="1"/>
      <c r="B110" s="4"/>
      <c r="C110" s="1"/>
      <c r="D110" s="28"/>
      <c r="E110" s="1108"/>
      <c r="F110" s="1108"/>
      <c r="G110" s="1108"/>
      <c r="H110" s="1108"/>
      <c r="I110" s="1108"/>
      <c r="J110" s="1108"/>
      <c r="K110" s="1108"/>
      <c r="L110" s="1108"/>
      <c r="M110" s="1108"/>
      <c r="N110" s="1108"/>
      <c r="O110" s="339"/>
      <c r="P110" s="339"/>
      <c r="Q110" s="339"/>
    </row>
    <row r="111" spans="1:17">
      <c r="A111" s="1"/>
      <c r="B111" s="4"/>
      <c r="C111" s="1"/>
      <c r="D111" s="28"/>
      <c r="E111" s="1108"/>
      <c r="F111" s="1108"/>
      <c r="G111" s="1108"/>
      <c r="H111" s="1108"/>
      <c r="I111" s="1108"/>
      <c r="J111" s="1108"/>
      <c r="K111" s="1108"/>
      <c r="L111" s="1108"/>
      <c r="M111" s="1108"/>
      <c r="N111" s="1108"/>
      <c r="O111" s="339"/>
      <c r="P111" s="339"/>
      <c r="Q111" s="339"/>
    </row>
    <row r="112" spans="1:17">
      <c r="A112" s="1"/>
      <c r="B112" s="4"/>
      <c r="C112" s="1"/>
      <c r="D112" s="28"/>
      <c r="E112" s="1108"/>
      <c r="F112" s="1108"/>
      <c r="G112" s="1108"/>
      <c r="H112" s="1108"/>
      <c r="I112" s="1108"/>
      <c r="J112" s="1108"/>
      <c r="K112" s="1108"/>
      <c r="L112" s="1108"/>
      <c r="M112" s="1108"/>
      <c r="N112" s="1108"/>
      <c r="O112" s="339"/>
      <c r="P112" s="339"/>
      <c r="Q112" s="339"/>
    </row>
    <row r="113" spans="1:17">
      <c r="A113" s="1"/>
      <c r="B113" s="4"/>
      <c r="C113" s="1"/>
      <c r="D113" s="28"/>
      <c r="E113" s="1108"/>
      <c r="F113" s="1108"/>
      <c r="G113" s="1108"/>
      <c r="H113" s="1108"/>
      <c r="I113" s="1108"/>
      <c r="J113" s="1108"/>
      <c r="K113" s="1108"/>
      <c r="L113" s="1108"/>
      <c r="M113" s="1108"/>
      <c r="N113" s="1108"/>
      <c r="O113" s="339"/>
      <c r="P113" s="339"/>
      <c r="Q113" s="339"/>
    </row>
    <row r="114" spans="1:17">
      <c r="A114" s="1"/>
      <c r="B114" s="20"/>
      <c r="C114" s="1"/>
      <c r="D114" s="28"/>
      <c r="E114" s="1108"/>
      <c r="F114" s="1108"/>
      <c r="G114" s="1108"/>
      <c r="H114" s="1108"/>
      <c r="I114" s="1108"/>
      <c r="J114" s="1108"/>
      <c r="K114" s="1108"/>
      <c r="L114" s="1108"/>
      <c r="M114" s="1108"/>
      <c r="N114" s="1108"/>
      <c r="O114" s="339"/>
      <c r="P114" s="339"/>
      <c r="Q114" s="339"/>
    </row>
    <row r="115" spans="1:17" ht="15.75">
      <c r="A115" s="1"/>
      <c r="B115" s="22"/>
      <c r="C115" s="1"/>
      <c r="D115" s="28"/>
      <c r="E115" s="1108"/>
      <c r="F115" s="1108"/>
      <c r="G115" s="1108"/>
      <c r="H115" s="1108"/>
      <c r="I115" s="1108"/>
      <c r="J115" s="1108"/>
      <c r="K115" s="1108"/>
      <c r="L115" s="1108"/>
      <c r="M115" s="1108"/>
      <c r="N115" s="1108"/>
      <c r="O115" s="339"/>
      <c r="P115" s="339"/>
      <c r="Q115" s="339"/>
    </row>
    <row r="116" spans="1:17" ht="55.15" customHeight="1">
      <c r="A116" s="1"/>
      <c r="B116" s="4"/>
      <c r="C116" s="1"/>
      <c r="D116" s="28"/>
      <c r="E116" s="1108"/>
      <c r="F116" s="1108"/>
      <c r="G116" s="1108"/>
      <c r="H116" s="1108"/>
      <c r="I116" s="1108"/>
      <c r="J116" s="1108"/>
      <c r="K116" s="1108"/>
      <c r="L116" s="1108"/>
      <c r="M116" s="1108"/>
      <c r="N116" s="1108"/>
      <c r="O116" s="339"/>
      <c r="P116" s="339"/>
      <c r="Q116" s="339"/>
    </row>
    <row r="117" spans="1:17">
      <c r="A117" s="1"/>
      <c r="B117" s="4"/>
      <c r="C117" s="1"/>
      <c r="D117" s="28"/>
      <c r="E117" s="1108"/>
      <c r="F117" s="1108"/>
      <c r="G117" s="1108"/>
      <c r="H117" s="1108"/>
      <c r="I117" s="1108"/>
      <c r="J117" s="1108"/>
      <c r="K117" s="1108"/>
      <c r="L117" s="1108"/>
      <c r="M117" s="1108"/>
      <c r="N117" s="1108"/>
      <c r="O117" s="339"/>
      <c r="P117" s="339"/>
      <c r="Q117" s="339"/>
    </row>
    <row r="118" spans="1:17">
      <c r="A118" s="1"/>
      <c r="B118" s="4"/>
      <c r="C118" s="1"/>
      <c r="D118" s="28"/>
      <c r="E118" s="1175" t="s">
        <v>824</v>
      </c>
      <c r="F118" s="1108"/>
      <c r="G118" s="1108"/>
      <c r="H118" s="1108"/>
      <c r="I118" s="1108"/>
      <c r="J118" s="1108"/>
      <c r="K118" s="1108"/>
      <c r="L118" s="1108"/>
      <c r="M118" s="1108"/>
      <c r="N118" s="1108"/>
      <c r="O118" s="339"/>
      <c r="P118" s="339"/>
      <c r="Q118" s="339"/>
    </row>
    <row r="119" spans="1:17">
      <c r="A119" s="1"/>
      <c r="B119" s="4"/>
      <c r="C119" s="1"/>
      <c r="D119" s="28"/>
      <c r="E119" s="1248" t="s">
        <v>825</v>
      </c>
      <c r="F119" s="1108"/>
      <c r="G119" s="1503" t="s">
        <v>810</v>
      </c>
      <c r="H119" s="1286" t="s">
        <v>826</v>
      </c>
      <c r="I119" s="1108"/>
      <c r="J119" s="1108"/>
      <c r="K119" s="1108"/>
      <c r="L119" s="1108"/>
      <c r="M119" s="1108"/>
      <c r="N119" s="1108"/>
      <c r="O119" s="339"/>
      <c r="P119" s="339"/>
      <c r="Q119" s="339"/>
    </row>
    <row r="120" spans="1:17">
      <c r="A120" s="1"/>
      <c r="B120" s="64"/>
      <c r="C120" s="1"/>
      <c r="D120" s="28"/>
      <c r="E120" s="1108"/>
      <c r="F120" s="1108"/>
      <c r="G120" s="1108"/>
      <c r="H120" s="1108"/>
      <c r="I120" s="1108"/>
      <c r="J120" s="1108"/>
      <c r="K120" s="1108"/>
      <c r="L120" s="1108"/>
      <c r="M120" s="1108"/>
      <c r="N120" s="1108"/>
      <c r="O120" s="339"/>
      <c r="P120" s="339"/>
      <c r="Q120" s="339"/>
    </row>
    <row r="121" spans="1:17">
      <c r="A121" s="1"/>
      <c r="B121" s="4"/>
      <c r="C121" s="1"/>
      <c r="D121" s="28"/>
      <c r="E121" s="1108"/>
      <c r="F121" s="1108"/>
      <c r="G121" s="1108"/>
      <c r="H121" s="1108"/>
      <c r="I121" s="1108"/>
      <c r="J121" s="1108"/>
      <c r="K121" s="1108"/>
      <c r="L121" s="1108"/>
      <c r="M121" s="1108"/>
      <c r="N121" s="1108"/>
      <c r="O121" s="339"/>
      <c r="P121" s="339"/>
      <c r="Q121" s="339"/>
    </row>
    <row r="122" spans="1:17">
      <c r="A122" s="1"/>
      <c r="B122" s="20"/>
      <c r="C122" s="1"/>
      <c r="D122" s="28"/>
      <c r="E122" s="1108"/>
      <c r="F122" s="1108"/>
      <c r="G122" s="1108"/>
      <c r="H122" s="1108"/>
      <c r="I122" s="1108"/>
      <c r="J122" s="1108"/>
      <c r="K122" s="1108"/>
      <c r="L122" s="1108"/>
      <c r="M122" s="1108"/>
      <c r="N122" s="1108"/>
      <c r="O122" s="339"/>
      <c r="P122" s="339"/>
      <c r="Q122" s="339"/>
    </row>
    <row r="123" spans="1:17" ht="15.75">
      <c r="A123" s="1"/>
      <c r="B123" s="22"/>
      <c r="C123" s="1"/>
      <c r="D123" s="28"/>
      <c r="E123" s="1108"/>
      <c r="F123" s="1108"/>
      <c r="G123" s="1108"/>
      <c r="H123" s="1108"/>
      <c r="I123" s="1108"/>
      <c r="J123" s="1108"/>
      <c r="K123" s="1108"/>
      <c r="L123" s="1108"/>
      <c r="M123" s="1108"/>
      <c r="N123" s="1108"/>
      <c r="O123" s="339"/>
      <c r="P123" s="339"/>
      <c r="Q123" s="339"/>
    </row>
    <row r="124" spans="1:17">
      <c r="A124" s="1"/>
      <c r="B124" s="4"/>
      <c r="C124" s="1"/>
      <c r="D124" s="28"/>
      <c r="E124" s="1108"/>
      <c r="F124" s="1108"/>
      <c r="G124" s="1108"/>
      <c r="H124" s="1108"/>
      <c r="I124" s="1108"/>
      <c r="J124" s="1108"/>
      <c r="K124" s="1108"/>
      <c r="L124" s="1108"/>
      <c r="M124" s="1108"/>
      <c r="N124" s="1108"/>
      <c r="O124" s="339"/>
      <c r="P124" s="339"/>
      <c r="Q124" s="339"/>
    </row>
    <row r="125" spans="1:17">
      <c r="A125" s="1"/>
      <c r="B125" s="4"/>
      <c r="C125" s="1"/>
      <c r="D125" s="28"/>
      <c r="E125" s="1108"/>
      <c r="F125" s="1108"/>
      <c r="G125" s="1108"/>
      <c r="H125" s="1108"/>
      <c r="I125" s="1108"/>
      <c r="J125" s="1108"/>
      <c r="K125" s="1108"/>
      <c r="L125" s="1108"/>
      <c r="M125" s="1108"/>
      <c r="N125" s="1108"/>
      <c r="O125" s="339"/>
      <c r="P125" s="339"/>
      <c r="Q125" s="339"/>
    </row>
    <row r="126" spans="1:17">
      <c r="A126" s="1"/>
      <c r="B126" s="4"/>
      <c r="C126" s="1"/>
      <c r="D126" s="28"/>
      <c r="E126" s="1108"/>
      <c r="F126" s="1108"/>
      <c r="G126" s="1108"/>
      <c r="H126" s="1108"/>
      <c r="I126" s="1108"/>
      <c r="J126" s="1108"/>
      <c r="K126" s="1108"/>
      <c r="L126" s="1108"/>
      <c r="M126" s="1108"/>
      <c r="N126" s="1108"/>
      <c r="O126" s="339"/>
      <c r="P126" s="339"/>
      <c r="Q126" s="339"/>
    </row>
    <row r="127" spans="1:17">
      <c r="A127" s="1"/>
      <c r="B127" s="4"/>
      <c r="C127" s="1"/>
      <c r="D127" s="28"/>
      <c r="E127" s="1108"/>
      <c r="F127" s="1108"/>
      <c r="G127" s="1108"/>
      <c r="H127" s="1108"/>
      <c r="I127" s="1108"/>
      <c r="J127" s="1108"/>
      <c r="K127" s="1108"/>
      <c r="L127" s="1108"/>
      <c r="M127" s="1108"/>
      <c r="N127" s="1108"/>
      <c r="O127" s="339"/>
      <c r="P127" s="339"/>
      <c r="Q127" s="339"/>
    </row>
    <row r="128" spans="1:17">
      <c r="A128" s="1"/>
      <c r="B128" s="4"/>
      <c r="C128" s="1"/>
      <c r="D128" s="28"/>
      <c r="E128" s="1108"/>
      <c r="F128" s="1108"/>
      <c r="G128" s="1108"/>
      <c r="H128" s="1108"/>
      <c r="I128" s="1108"/>
      <c r="J128" s="1108"/>
      <c r="K128" s="1108"/>
      <c r="L128" s="1108"/>
      <c r="M128" s="1108"/>
      <c r="N128" s="1108"/>
      <c r="O128" s="339"/>
      <c r="P128" s="339"/>
      <c r="Q128" s="339"/>
    </row>
    <row r="129" spans="1:17">
      <c r="A129" s="1"/>
      <c r="B129" s="4"/>
      <c r="C129" s="1"/>
      <c r="D129" s="28"/>
      <c r="E129" s="1108"/>
      <c r="F129" s="1108"/>
      <c r="G129" s="1108"/>
      <c r="H129" s="1108"/>
      <c r="I129" s="1108"/>
      <c r="J129" s="1108"/>
      <c r="K129" s="1108"/>
      <c r="L129" s="1108"/>
      <c r="M129" s="1108"/>
      <c r="N129" s="1108"/>
      <c r="O129" s="339"/>
      <c r="P129" s="339"/>
      <c r="Q129" s="339"/>
    </row>
    <row r="130" spans="1:17">
      <c r="A130" s="1"/>
      <c r="B130" s="20"/>
      <c r="C130" s="1"/>
      <c r="D130" s="28"/>
      <c r="E130" s="1108"/>
      <c r="F130" s="1108"/>
      <c r="G130" s="1108"/>
      <c r="H130" s="1108"/>
      <c r="I130" s="1108"/>
      <c r="J130" s="1108"/>
      <c r="K130" s="1108"/>
      <c r="L130" s="1108"/>
      <c r="M130" s="1108"/>
      <c r="N130" s="1108"/>
      <c r="O130" s="339"/>
      <c r="P130" s="339"/>
      <c r="Q130" s="339"/>
    </row>
    <row r="131" spans="1:17" ht="15.75">
      <c r="A131" s="1"/>
      <c r="B131" s="22"/>
      <c r="C131" s="1"/>
      <c r="D131" s="28"/>
      <c r="E131" s="1108"/>
      <c r="F131" s="1108"/>
      <c r="G131" s="1108"/>
      <c r="H131" s="1108"/>
      <c r="I131" s="1108"/>
      <c r="J131" s="1108"/>
      <c r="K131" s="1108"/>
      <c r="L131" s="1108"/>
      <c r="M131" s="1108"/>
      <c r="N131" s="1108"/>
      <c r="O131" s="339"/>
      <c r="P131" s="339"/>
      <c r="Q131" s="339"/>
    </row>
    <row r="132" spans="1:17" ht="36.6" customHeight="1">
      <c r="A132" s="1"/>
      <c r="B132" s="4"/>
      <c r="C132" s="1"/>
      <c r="D132" s="28"/>
      <c r="E132" s="1108"/>
      <c r="F132" s="1108"/>
      <c r="G132" s="1108"/>
      <c r="H132" s="1108"/>
      <c r="I132" s="1108"/>
      <c r="J132" s="1108"/>
      <c r="K132" s="1108"/>
      <c r="L132" s="1108"/>
      <c r="M132" s="1108"/>
      <c r="N132" s="1108"/>
      <c r="O132" s="339"/>
      <c r="P132" s="339"/>
      <c r="Q132" s="339"/>
    </row>
    <row r="133" spans="1:17" ht="41.65" customHeight="1">
      <c r="A133" s="1"/>
      <c r="B133" s="18"/>
      <c r="C133" s="1"/>
      <c r="D133" s="28"/>
      <c r="E133" s="1108"/>
      <c r="F133" s="1108"/>
      <c r="G133" s="1108"/>
      <c r="H133" s="1108"/>
      <c r="I133" s="1108"/>
      <c r="J133" s="1108"/>
      <c r="K133" s="1108"/>
      <c r="L133" s="1108"/>
      <c r="M133" s="1108"/>
      <c r="N133" s="1108"/>
      <c r="O133" s="339"/>
      <c r="P133" s="339"/>
      <c r="Q133" s="339"/>
    </row>
    <row r="134" spans="1:17">
      <c r="A134" s="1"/>
      <c r="B134" s="4"/>
      <c r="C134" s="1"/>
      <c r="D134" s="28"/>
      <c r="E134" s="1108"/>
      <c r="F134" s="1108"/>
      <c r="G134" s="1108"/>
      <c r="H134" s="1108"/>
      <c r="I134" s="1108"/>
      <c r="J134" s="1108"/>
      <c r="K134" s="1108"/>
      <c r="L134" s="1108"/>
      <c r="M134" s="1108"/>
      <c r="N134" s="1108"/>
      <c r="O134" s="339"/>
      <c r="P134" s="339"/>
      <c r="Q134" s="339"/>
    </row>
    <row r="135" spans="1:17" ht="15.75">
      <c r="A135" s="1"/>
      <c r="B135" s="19"/>
      <c r="C135" s="1"/>
      <c r="D135" s="28"/>
      <c r="E135" s="1108"/>
      <c r="F135" s="1108"/>
      <c r="G135" s="1108"/>
      <c r="H135" s="1108"/>
      <c r="I135" s="1108"/>
      <c r="J135" s="1108"/>
      <c r="K135" s="1108"/>
      <c r="L135" s="1108"/>
      <c r="M135" s="1108"/>
      <c r="N135" s="1108"/>
      <c r="O135" s="339"/>
      <c r="P135" s="339"/>
      <c r="Q135" s="339"/>
    </row>
    <row r="136" spans="1:17">
      <c r="A136" s="1"/>
      <c r="B136" s="4"/>
      <c r="C136" s="1"/>
      <c r="D136" s="28"/>
      <c r="E136" s="1124"/>
      <c r="F136" s="1124"/>
      <c r="G136" s="1124"/>
      <c r="H136" s="1124"/>
      <c r="I136" s="1124"/>
      <c r="J136" s="1124"/>
      <c r="K136" s="1124"/>
      <c r="L136" s="1124"/>
      <c r="M136" s="1124"/>
      <c r="N136" s="1124"/>
      <c r="O136" s="339"/>
      <c r="P136" s="339"/>
      <c r="Q136" s="339"/>
    </row>
    <row r="137" spans="1:17">
      <c r="A137" s="1"/>
      <c r="B137" s="20"/>
      <c r="C137" s="1"/>
      <c r="D137" s="28"/>
      <c r="E137" s="340"/>
      <c r="F137" s="340"/>
      <c r="G137" s="1503" t="s">
        <v>810</v>
      </c>
      <c r="H137" s="1499" t="s">
        <v>827</v>
      </c>
      <c r="I137" s="1121"/>
      <c r="J137" s="1121"/>
      <c r="K137" s="1121"/>
      <c r="L137" s="1121"/>
      <c r="M137" s="1121"/>
      <c r="N137" s="1121"/>
      <c r="O137" s="339"/>
      <c r="P137" s="339"/>
      <c r="Q137" s="339"/>
    </row>
    <row r="138" spans="1:17" ht="15.75">
      <c r="A138" s="1"/>
      <c r="B138" s="22"/>
      <c r="C138" s="1"/>
      <c r="D138" s="28"/>
      <c r="E138" s="1257" t="s">
        <v>828</v>
      </c>
      <c r="F138" s="1108"/>
      <c r="G138" s="1108"/>
      <c r="H138" s="1108"/>
      <c r="I138" s="1108"/>
      <c r="J138" s="1108"/>
      <c r="K138" s="1108"/>
      <c r="L138" s="1108"/>
      <c r="M138" s="1108"/>
      <c r="N138" s="1108"/>
      <c r="O138" s="339"/>
      <c r="P138" s="339"/>
      <c r="Q138" s="339"/>
    </row>
    <row r="139" spans="1:17">
      <c r="A139" s="1"/>
      <c r="B139" s="4"/>
      <c r="C139" s="1"/>
      <c r="D139" s="28"/>
      <c r="E139" s="1108"/>
      <c r="F139" s="1108"/>
      <c r="G139" s="1108"/>
      <c r="H139" s="1108"/>
      <c r="I139" s="1108"/>
      <c r="J139" s="1108"/>
      <c r="K139" s="1108"/>
      <c r="L139" s="1108"/>
      <c r="M139" s="1108"/>
      <c r="N139" s="1108"/>
      <c r="O139" s="339"/>
      <c r="P139" s="339"/>
      <c r="Q139" s="339"/>
    </row>
    <row r="140" spans="1:17">
      <c r="A140" s="1"/>
      <c r="B140" s="20"/>
      <c r="C140" s="1"/>
      <c r="D140" s="28"/>
      <c r="E140" s="1108"/>
      <c r="F140" s="1108"/>
      <c r="G140" s="1108"/>
      <c r="H140" s="1108"/>
      <c r="I140" s="1108"/>
      <c r="J140" s="1108"/>
      <c r="K140" s="1108"/>
      <c r="L140" s="1108"/>
      <c r="M140" s="1108"/>
      <c r="N140" s="1108"/>
      <c r="O140" s="339"/>
      <c r="P140" s="339"/>
      <c r="Q140" s="339"/>
    </row>
    <row r="141" spans="1:17" ht="15.75">
      <c r="A141" s="1"/>
      <c r="B141" s="22"/>
      <c r="C141" s="1"/>
      <c r="D141" s="28"/>
      <c r="E141" s="1108"/>
      <c r="F141" s="1108"/>
      <c r="G141" s="1108"/>
      <c r="H141" s="1108"/>
      <c r="I141" s="1108"/>
      <c r="J141" s="1108"/>
      <c r="K141" s="1108"/>
      <c r="L141" s="1108"/>
      <c r="M141" s="1108"/>
      <c r="N141" s="1108"/>
      <c r="O141" s="339"/>
      <c r="P141" s="339"/>
      <c r="Q141" s="339"/>
    </row>
    <row r="142" spans="1:17">
      <c r="A142" s="1"/>
      <c r="B142" s="4"/>
      <c r="C142" s="1"/>
      <c r="D142" s="28"/>
      <c r="E142" s="1108"/>
      <c r="F142" s="1108"/>
      <c r="G142" s="1108"/>
      <c r="H142" s="1108"/>
      <c r="I142" s="1108"/>
      <c r="J142" s="1108"/>
      <c r="K142" s="1108"/>
      <c r="L142" s="1108"/>
      <c r="M142" s="1108"/>
      <c r="N142" s="1108"/>
      <c r="O142" s="339"/>
      <c r="P142" s="339"/>
      <c r="Q142" s="339"/>
    </row>
    <row r="143" spans="1:17">
      <c r="A143" s="1"/>
      <c r="B143" s="4"/>
      <c r="C143" s="1"/>
      <c r="D143" s="28"/>
      <c r="E143" s="1108"/>
      <c r="F143" s="1108"/>
      <c r="G143" s="1108"/>
      <c r="H143" s="1108"/>
      <c r="I143" s="1108"/>
      <c r="J143" s="1108"/>
      <c r="K143" s="1108"/>
      <c r="L143" s="1108"/>
      <c r="M143" s="1108"/>
      <c r="N143" s="1108"/>
      <c r="O143" s="339"/>
      <c r="P143" s="339"/>
      <c r="Q143" s="339"/>
    </row>
    <row r="144" spans="1:17">
      <c r="A144" s="1"/>
      <c r="B144" s="4"/>
      <c r="C144" s="1"/>
      <c r="D144" s="28"/>
      <c r="E144" s="1108"/>
      <c r="F144" s="1108"/>
      <c r="G144" s="1108"/>
      <c r="H144" s="1108"/>
      <c r="I144" s="1108"/>
      <c r="J144" s="1108"/>
      <c r="K144" s="1108"/>
      <c r="L144" s="1108"/>
      <c r="M144" s="1108"/>
      <c r="N144" s="1108"/>
      <c r="O144" s="339"/>
      <c r="P144" s="339"/>
      <c r="Q144" s="339"/>
    </row>
    <row r="145" spans="1:17">
      <c r="A145" s="1"/>
      <c r="B145" s="4"/>
      <c r="C145" s="1"/>
      <c r="D145" s="28"/>
      <c r="E145" s="1108"/>
      <c r="F145" s="1108"/>
      <c r="G145" s="1108"/>
      <c r="H145" s="1108"/>
      <c r="I145" s="1108"/>
      <c r="J145" s="1108"/>
      <c r="K145" s="1108"/>
      <c r="L145" s="1108"/>
      <c r="M145" s="1108"/>
      <c r="N145" s="1108"/>
      <c r="O145" s="339"/>
      <c r="P145" s="339"/>
      <c r="Q145" s="339"/>
    </row>
    <row r="146" spans="1:17">
      <c r="A146" s="1"/>
      <c r="B146" s="4"/>
      <c r="C146" s="1"/>
      <c r="D146" s="28"/>
      <c r="E146" s="1108"/>
      <c r="F146" s="1108"/>
      <c r="G146" s="1108"/>
      <c r="H146" s="1108"/>
      <c r="I146" s="1108"/>
      <c r="J146" s="1108"/>
      <c r="K146" s="1108"/>
      <c r="L146" s="1108"/>
      <c r="M146" s="1108"/>
      <c r="N146" s="1108"/>
      <c r="O146" s="339"/>
      <c r="P146" s="339"/>
      <c r="Q146" s="339"/>
    </row>
    <row r="147" spans="1:17">
      <c r="A147" s="1"/>
      <c r="B147" s="20"/>
      <c r="C147" s="1"/>
      <c r="D147" s="28"/>
      <c r="E147" s="1108"/>
      <c r="F147" s="1108"/>
      <c r="G147" s="1108"/>
      <c r="H147" s="1108"/>
      <c r="I147" s="1108"/>
      <c r="J147" s="1108"/>
      <c r="K147" s="1108"/>
      <c r="L147" s="1108"/>
      <c r="M147" s="1108"/>
      <c r="N147" s="1108"/>
      <c r="O147" s="339"/>
      <c r="P147" s="339"/>
      <c r="Q147" s="339"/>
    </row>
    <row r="148" spans="1:17" ht="15.75">
      <c r="A148" s="1"/>
      <c r="B148" s="22"/>
      <c r="C148" s="1"/>
      <c r="D148" s="28"/>
      <c r="E148" s="1108"/>
      <c r="F148" s="1108"/>
      <c r="G148" s="1108"/>
      <c r="H148" s="1108"/>
      <c r="I148" s="1108"/>
      <c r="J148" s="1108"/>
      <c r="K148" s="1108"/>
      <c r="L148" s="1108"/>
      <c r="M148" s="1108"/>
      <c r="N148" s="1108"/>
      <c r="O148" s="339"/>
      <c r="P148" s="339"/>
      <c r="Q148" s="339"/>
    </row>
    <row r="149" spans="1:17">
      <c r="A149" s="1"/>
      <c r="B149" s="4"/>
      <c r="C149" s="1"/>
      <c r="D149" s="28"/>
      <c r="E149" s="1108"/>
      <c r="F149" s="1108"/>
      <c r="G149" s="1108"/>
      <c r="H149" s="1108"/>
      <c r="I149" s="1108"/>
      <c r="J149" s="1108"/>
      <c r="K149" s="1108"/>
      <c r="L149" s="1108"/>
      <c r="M149" s="1108"/>
      <c r="N149" s="1108"/>
      <c r="O149" s="339"/>
      <c r="P149" s="339"/>
      <c r="Q149" s="339"/>
    </row>
    <row r="150" spans="1:17">
      <c r="A150" s="1"/>
      <c r="B150" s="4"/>
      <c r="C150" s="1"/>
      <c r="D150" s="28"/>
      <c r="E150" s="1108"/>
      <c r="F150" s="1108"/>
      <c r="G150" s="1108"/>
      <c r="H150" s="1108"/>
      <c r="I150" s="1108"/>
      <c r="J150" s="1108"/>
      <c r="K150" s="1108"/>
      <c r="L150" s="1108"/>
      <c r="M150" s="1108"/>
      <c r="N150" s="1108"/>
      <c r="O150" s="339"/>
      <c r="P150" s="339"/>
      <c r="Q150" s="339"/>
    </row>
    <row r="151" spans="1:17" ht="51.6" customHeight="1">
      <c r="A151" s="1"/>
      <c r="B151" s="4"/>
      <c r="C151" s="1"/>
      <c r="D151" s="28"/>
      <c r="E151" s="1108"/>
      <c r="F151" s="1108"/>
      <c r="G151" s="1108"/>
      <c r="H151" s="1108"/>
      <c r="I151" s="1108"/>
      <c r="J151" s="1108"/>
      <c r="K151" s="1108"/>
      <c r="L151" s="1108"/>
      <c r="M151" s="1108"/>
      <c r="N151" s="1108"/>
      <c r="O151" s="339"/>
      <c r="P151" s="339"/>
      <c r="Q151" s="339"/>
    </row>
    <row r="152" spans="1:17">
      <c r="A152" s="1"/>
      <c r="B152" s="4"/>
      <c r="C152" s="1"/>
      <c r="D152" s="28"/>
      <c r="E152" s="1108"/>
      <c r="F152" s="1108"/>
      <c r="G152" s="1108"/>
      <c r="H152" s="1108"/>
      <c r="I152" s="1108"/>
      <c r="J152" s="1108"/>
      <c r="K152" s="1108"/>
      <c r="L152" s="1108"/>
      <c r="M152" s="1108"/>
      <c r="N152" s="1108"/>
      <c r="O152" s="339"/>
      <c r="P152" s="339"/>
      <c r="Q152" s="339"/>
    </row>
    <row r="153" spans="1:17">
      <c r="A153" s="1"/>
      <c r="B153" s="64"/>
      <c r="C153" s="1"/>
      <c r="D153" s="28"/>
      <c r="E153" s="1108"/>
      <c r="F153" s="1108"/>
      <c r="G153" s="1108"/>
      <c r="H153" s="1108"/>
      <c r="I153" s="1108"/>
      <c r="J153" s="1108"/>
      <c r="K153" s="1108"/>
      <c r="L153" s="1108"/>
      <c r="M153" s="1108"/>
      <c r="N153" s="1108"/>
      <c r="O153" s="339"/>
      <c r="P153" s="339"/>
      <c r="Q153" s="339"/>
    </row>
    <row r="154" spans="1:17">
      <c r="A154" s="1"/>
      <c r="B154" s="4"/>
      <c r="C154" s="1"/>
      <c r="D154" s="28"/>
      <c r="E154" s="1108"/>
      <c r="F154" s="1108"/>
      <c r="G154" s="1108"/>
      <c r="H154" s="1108"/>
      <c r="I154" s="1108"/>
      <c r="J154" s="1108"/>
      <c r="K154" s="1108"/>
      <c r="L154" s="1108"/>
      <c r="M154" s="1108"/>
      <c r="N154" s="1108"/>
      <c r="O154" s="339"/>
      <c r="P154" s="339"/>
      <c r="Q154" s="339"/>
    </row>
    <row r="155" spans="1:17">
      <c r="A155" s="1"/>
      <c r="B155" s="20"/>
      <c r="C155" s="1"/>
      <c r="D155" s="28"/>
      <c r="E155" s="1108"/>
      <c r="F155" s="1108"/>
      <c r="G155" s="1108"/>
      <c r="H155" s="1108"/>
      <c r="I155" s="1108"/>
      <c r="J155" s="1108"/>
      <c r="K155" s="1108"/>
      <c r="L155" s="1108"/>
      <c r="M155" s="1108"/>
      <c r="N155" s="1108"/>
      <c r="O155" s="339"/>
      <c r="P155" s="339"/>
      <c r="Q155" s="339"/>
    </row>
    <row r="156" spans="1:17" ht="15.75">
      <c r="A156" s="1"/>
      <c r="B156" s="22"/>
      <c r="C156" s="1"/>
      <c r="D156" s="28"/>
      <c r="E156" s="1108"/>
      <c r="F156" s="1108"/>
      <c r="G156" s="1108"/>
      <c r="H156" s="1108"/>
      <c r="I156" s="1108"/>
      <c r="J156" s="1108"/>
      <c r="K156" s="1108"/>
      <c r="L156" s="1108"/>
      <c r="M156" s="1108"/>
      <c r="N156" s="1108"/>
      <c r="O156" s="339"/>
      <c r="P156" s="339"/>
      <c r="Q156" s="339"/>
    </row>
    <row r="157" spans="1:17">
      <c r="A157" s="1"/>
      <c r="B157" s="4"/>
      <c r="C157" s="1"/>
      <c r="D157" s="28"/>
      <c r="E157" s="1108"/>
      <c r="F157" s="1108"/>
      <c r="G157" s="1108"/>
      <c r="H157" s="1108"/>
      <c r="I157" s="1108"/>
      <c r="J157" s="1108"/>
      <c r="K157" s="1108"/>
      <c r="L157" s="1108"/>
      <c r="M157" s="1108"/>
      <c r="N157" s="1108"/>
      <c r="O157" s="339"/>
      <c r="P157" s="339"/>
      <c r="Q157" s="339"/>
    </row>
    <row r="158" spans="1:17">
      <c r="A158" s="1"/>
      <c r="B158" s="4"/>
      <c r="C158" s="1"/>
      <c r="D158" s="28"/>
      <c r="E158" s="1108"/>
      <c r="F158" s="1108"/>
      <c r="G158" s="1108"/>
      <c r="H158" s="1108"/>
      <c r="I158" s="1108"/>
      <c r="J158" s="1108"/>
      <c r="K158" s="1108"/>
      <c r="L158" s="1108"/>
      <c r="M158" s="1108"/>
      <c r="N158" s="1108"/>
      <c r="O158" s="339"/>
      <c r="P158" s="339"/>
      <c r="Q158" s="339"/>
    </row>
    <row r="159" spans="1:17">
      <c r="A159" s="1"/>
      <c r="B159" s="4"/>
      <c r="C159" s="1"/>
      <c r="D159" s="28"/>
      <c r="E159" s="1124"/>
      <c r="F159" s="1124"/>
      <c r="G159" s="1124"/>
      <c r="H159" s="1124"/>
      <c r="I159" s="1124"/>
      <c r="J159" s="1124"/>
      <c r="K159" s="1124"/>
      <c r="L159" s="1124"/>
      <c r="M159" s="1124"/>
      <c r="N159" s="1124"/>
      <c r="O159" s="339"/>
      <c r="P159" s="339"/>
      <c r="Q159" s="339"/>
    </row>
    <row r="160" spans="1:17">
      <c r="A160" s="1"/>
      <c r="B160" s="4"/>
      <c r="C160" s="1"/>
      <c r="D160" s="28"/>
      <c r="E160" s="340"/>
      <c r="F160" s="340"/>
      <c r="G160" s="1502" t="s">
        <v>829</v>
      </c>
      <c r="H160" s="1498" t="s">
        <v>830</v>
      </c>
      <c r="I160" s="1121"/>
      <c r="J160" s="1121"/>
      <c r="K160" s="1121"/>
      <c r="L160" s="1121"/>
      <c r="M160" s="1121"/>
      <c r="N160" s="1121"/>
      <c r="O160" s="339"/>
      <c r="P160" s="339"/>
      <c r="Q160" s="339"/>
    </row>
    <row r="161" spans="1:17">
      <c r="A161" s="1"/>
      <c r="B161" s="4"/>
      <c r="C161" s="1"/>
      <c r="D161" s="28"/>
      <c r="E161" s="1248" t="s">
        <v>831</v>
      </c>
      <c r="F161" s="1108"/>
      <c r="G161" s="1108"/>
      <c r="H161" s="1108"/>
      <c r="I161" s="1108"/>
      <c r="J161" s="1108"/>
      <c r="K161" s="1108"/>
      <c r="L161" s="1108"/>
      <c r="M161" s="1108"/>
      <c r="N161" s="1108"/>
      <c r="O161" s="339"/>
      <c r="P161" s="339"/>
      <c r="Q161" s="339"/>
    </row>
    <row r="162" spans="1:17">
      <c r="A162" s="1"/>
      <c r="B162" s="4"/>
      <c r="C162" s="1"/>
      <c r="D162" s="28"/>
      <c r="E162" s="1108"/>
      <c r="F162" s="1108"/>
      <c r="G162" s="1108"/>
      <c r="H162" s="1108"/>
      <c r="I162" s="1108"/>
      <c r="J162" s="1108"/>
      <c r="K162" s="1108"/>
      <c r="L162" s="1108"/>
      <c r="M162" s="1108"/>
      <c r="N162" s="1108"/>
      <c r="O162" s="339"/>
      <c r="P162" s="339"/>
      <c r="Q162" s="339"/>
    </row>
    <row r="163" spans="1:17">
      <c r="A163" s="1"/>
      <c r="B163" s="20"/>
      <c r="C163" s="1"/>
      <c r="D163" s="28"/>
      <c r="E163" s="1108"/>
      <c r="F163" s="1108"/>
      <c r="G163" s="1108"/>
      <c r="H163" s="1108"/>
      <c r="I163" s="1108"/>
      <c r="J163" s="1108"/>
      <c r="K163" s="1108"/>
      <c r="L163" s="1108"/>
      <c r="M163" s="1108"/>
      <c r="N163" s="1108"/>
      <c r="O163" s="339"/>
      <c r="P163" s="339"/>
      <c r="Q163" s="339"/>
    </row>
    <row r="164" spans="1:17" ht="15.75">
      <c r="A164" s="1"/>
      <c r="B164" s="22"/>
      <c r="C164" s="1"/>
      <c r="D164" s="28"/>
      <c r="E164" s="1108"/>
      <c r="F164" s="1108"/>
      <c r="G164" s="1108"/>
      <c r="H164" s="1108"/>
      <c r="I164" s="1108"/>
      <c r="J164" s="1108"/>
      <c r="K164" s="1108"/>
      <c r="L164" s="1108"/>
      <c r="M164" s="1108"/>
      <c r="N164" s="1108"/>
      <c r="O164" s="339"/>
      <c r="P164" s="339"/>
      <c r="Q164" s="339"/>
    </row>
    <row r="165" spans="1:17">
      <c r="A165" s="1"/>
      <c r="B165" s="4"/>
      <c r="C165" s="1"/>
      <c r="D165" s="28"/>
      <c r="E165" s="1108"/>
      <c r="F165" s="1108"/>
      <c r="G165" s="1108"/>
      <c r="H165" s="1108"/>
      <c r="I165" s="1108"/>
      <c r="J165" s="1108"/>
      <c r="K165" s="1108"/>
      <c r="L165" s="1108"/>
      <c r="M165" s="1108"/>
      <c r="N165" s="1108"/>
      <c r="O165" s="339"/>
      <c r="P165" s="339"/>
      <c r="Q165" s="339"/>
    </row>
    <row r="166" spans="1:17">
      <c r="A166" s="1"/>
      <c r="B166" s="18"/>
      <c r="C166" s="1"/>
      <c r="D166" s="28"/>
      <c r="E166" s="1108"/>
      <c r="F166" s="1108"/>
      <c r="G166" s="1108"/>
      <c r="H166" s="1108"/>
      <c r="I166" s="1108"/>
      <c r="J166" s="1108"/>
      <c r="K166" s="1108"/>
      <c r="L166" s="1108"/>
      <c r="M166" s="1108"/>
      <c r="N166" s="1108"/>
      <c r="O166" s="339"/>
      <c r="P166" s="339"/>
      <c r="Q166" s="339"/>
    </row>
    <row r="167" spans="1:17">
      <c r="A167" s="1"/>
      <c r="B167" s="4"/>
      <c r="C167" s="1"/>
      <c r="D167" s="28"/>
      <c r="E167" s="1108"/>
      <c r="F167" s="1108"/>
      <c r="G167" s="1108"/>
      <c r="H167" s="1108"/>
      <c r="I167" s="1108"/>
      <c r="J167" s="1108"/>
      <c r="K167" s="1108"/>
      <c r="L167" s="1108"/>
      <c r="M167" s="1108"/>
      <c r="N167" s="1108"/>
      <c r="O167" s="339"/>
      <c r="P167" s="339"/>
      <c r="Q167" s="339"/>
    </row>
    <row r="168" spans="1:17" ht="15.75">
      <c r="A168" s="1"/>
      <c r="B168" s="19"/>
      <c r="C168" s="1"/>
      <c r="D168" s="28"/>
      <c r="E168" s="1108"/>
      <c r="F168" s="1108"/>
      <c r="G168" s="1108"/>
      <c r="H168" s="1108"/>
      <c r="I168" s="1108"/>
      <c r="J168" s="1108"/>
      <c r="K168" s="1108"/>
      <c r="L168" s="1108"/>
      <c r="M168" s="1108"/>
      <c r="N168" s="1108"/>
      <c r="O168" s="339"/>
      <c r="P168" s="339"/>
      <c r="Q168" s="339"/>
    </row>
    <row r="169" spans="1:17" ht="54.6" customHeight="1">
      <c r="A169" s="1"/>
      <c r="B169" s="4"/>
      <c r="C169" s="1"/>
      <c r="D169" s="28"/>
      <c r="E169" s="1108"/>
      <c r="F169" s="1108"/>
      <c r="G169" s="1108"/>
      <c r="H169" s="1108"/>
      <c r="I169" s="1108"/>
      <c r="J169" s="1108"/>
      <c r="K169" s="1108"/>
      <c r="L169" s="1108"/>
      <c r="M169" s="1108"/>
      <c r="N169" s="1108"/>
      <c r="O169" s="339"/>
      <c r="P169" s="339"/>
      <c r="Q169" s="339"/>
    </row>
    <row r="170" spans="1:17">
      <c r="A170" s="1"/>
      <c r="B170" s="20"/>
      <c r="C170" s="1"/>
      <c r="D170" s="28"/>
      <c r="E170" s="1108"/>
      <c r="F170" s="1108"/>
      <c r="G170" s="1108"/>
      <c r="H170" s="1108"/>
      <c r="I170" s="1108"/>
      <c r="J170" s="1108"/>
      <c r="K170" s="1108"/>
      <c r="L170" s="1108"/>
      <c r="M170" s="1108"/>
      <c r="N170" s="1108"/>
      <c r="O170" s="339"/>
      <c r="P170" s="339"/>
      <c r="Q170" s="339"/>
    </row>
    <row r="171" spans="1:17" ht="15.75">
      <c r="A171" s="1"/>
      <c r="B171" s="22"/>
      <c r="C171" s="1"/>
      <c r="D171" s="28"/>
      <c r="E171" s="1108"/>
      <c r="F171" s="1108"/>
      <c r="G171" s="1108"/>
      <c r="H171" s="1108"/>
      <c r="I171" s="1108"/>
      <c r="J171" s="1108"/>
      <c r="K171" s="1108"/>
      <c r="L171" s="1108"/>
      <c r="M171" s="1108"/>
      <c r="N171" s="1108"/>
      <c r="O171" s="339"/>
      <c r="P171" s="339"/>
      <c r="Q171" s="339"/>
    </row>
    <row r="172" spans="1:17" ht="27" customHeight="1">
      <c r="A172" s="1"/>
      <c r="B172" s="4"/>
      <c r="C172" s="1"/>
      <c r="D172" s="28"/>
      <c r="E172" s="1108"/>
      <c r="F172" s="1108"/>
      <c r="G172" s="1108"/>
      <c r="H172" s="1108"/>
      <c r="I172" s="1108"/>
      <c r="J172" s="1108"/>
      <c r="K172" s="1108"/>
      <c r="L172" s="1108"/>
      <c r="M172" s="1108"/>
      <c r="N172" s="1108"/>
      <c r="O172" s="339"/>
      <c r="P172" s="339"/>
      <c r="Q172" s="339"/>
    </row>
    <row r="173" spans="1:17">
      <c r="A173" s="1"/>
      <c r="B173" s="20"/>
      <c r="C173" s="1"/>
      <c r="D173" s="28"/>
      <c r="E173" s="1124"/>
      <c r="F173" s="1124"/>
      <c r="G173" s="1124"/>
      <c r="H173" s="1124"/>
      <c r="I173" s="1124"/>
      <c r="J173" s="1124"/>
      <c r="K173" s="1124"/>
      <c r="L173" s="1124"/>
      <c r="M173" s="1124"/>
      <c r="N173" s="1124"/>
      <c r="O173" s="339"/>
      <c r="P173" s="339"/>
      <c r="Q173" s="339"/>
    </row>
    <row r="174" spans="1:17" ht="15.75">
      <c r="A174" s="1"/>
      <c r="B174" s="22"/>
      <c r="C174" s="1"/>
      <c r="D174" s="28"/>
      <c r="E174" s="340"/>
      <c r="F174" s="340"/>
      <c r="G174" s="1502" t="s">
        <v>829</v>
      </c>
      <c r="H174" s="1498" t="s">
        <v>832</v>
      </c>
      <c r="I174" s="1121"/>
      <c r="J174" s="1121"/>
      <c r="K174" s="1121"/>
      <c r="L174" s="1121"/>
      <c r="M174" s="1121"/>
      <c r="N174" s="1121"/>
      <c r="O174" s="339"/>
      <c r="P174" s="339"/>
      <c r="Q174" s="339"/>
    </row>
    <row r="175" spans="1:17">
      <c r="A175" s="1"/>
      <c r="B175" s="4"/>
      <c r="C175" s="1"/>
      <c r="D175" s="28"/>
      <c r="E175" s="1248" t="s">
        <v>833</v>
      </c>
      <c r="F175" s="1108"/>
      <c r="G175" s="1108"/>
      <c r="H175" s="1108"/>
      <c r="I175" s="1108"/>
      <c r="J175" s="1108"/>
      <c r="K175" s="1108"/>
      <c r="L175" s="1108"/>
      <c r="M175" s="1108"/>
      <c r="N175" s="1108"/>
      <c r="O175" s="339"/>
      <c r="P175" s="339"/>
      <c r="Q175" s="339"/>
    </row>
    <row r="176" spans="1:17">
      <c r="A176" s="1"/>
      <c r="B176" s="4"/>
      <c r="C176" s="1"/>
      <c r="D176" s="28"/>
      <c r="E176" s="1108"/>
      <c r="F176" s="1108"/>
      <c r="G176" s="1108"/>
      <c r="H176" s="1108"/>
      <c r="I176" s="1108"/>
      <c r="J176" s="1108"/>
      <c r="K176" s="1108"/>
      <c r="L176" s="1108"/>
      <c r="M176" s="1108"/>
      <c r="N176" s="1108"/>
      <c r="O176" s="339"/>
      <c r="P176" s="339"/>
      <c r="Q176" s="339"/>
    </row>
    <row r="177" spans="1:17">
      <c r="A177" s="1"/>
      <c r="B177" s="4"/>
      <c r="C177" s="1"/>
      <c r="D177" s="28"/>
      <c r="E177" s="1108"/>
      <c r="F177" s="1108"/>
      <c r="G177" s="1108"/>
      <c r="H177" s="1108"/>
      <c r="I177" s="1108"/>
      <c r="J177" s="1108"/>
      <c r="K177" s="1108"/>
      <c r="L177" s="1108"/>
      <c r="M177" s="1108"/>
      <c r="N177" s="1108"/>
      <c r="O177" s="339"/>
      <c r="P177" s="339"/>
      <c r="Q177" s="339"/>
    </row>
    <row r="178" spans="1:17">
      <c r="A178" s="1"/>
      <c r="B178" s="4"/>
      <c r="C178" s="1"/>
      <c r="D178" s="28"/>
      <c r="E178" s="1108"/>
      <c r="F178" s="1108"/>
      <c r="G178" s="1108"/>
      <c r="H178" s="1108"/>
      <c r="I178" s="1108"/>
      <c r="J178" s="1108"/>
      <c r="K178" s="1108"/>
      <c r="L178" s="1108"/>
      <c r="M178" s="1108"/>
      <c r="N178" s="1108"/>
      <c r="O178" s="339"/>
      <c r="P178" s="339"/>
      <c r="Q178" s="339"/>
    </row>
    <row r="179" spans="1:17">
      <c r="A179" s="1"/>
      <c r="B179" s="4"/>
      <c r="C179" s="1"/>
      <c r="D179" s="28"/>
      <c r="E179" s="1108"/>
      <c r="F179" s="1108"/>
      <c r="G179" s="1108"/>
      <c r="H179" s="1108"/>
      <c r="I179" s="1108"/>
      <c r="J179" s="1108"/>
      <c r="K179" s="1108"/>
      <c r="L179" s="1108"/>
      <c r="M179" s="1108"/>
      <c r="N179" s="1108"/>
      <c r="O179" s="339"/>
      <c r="P179" s="339"/>
      <c r="Q179" s="339"/>
    </row>
    <row r="180" spans="1:17" ht="49.15" customHeight="1">
      <c r="A180" s="1"/>
      <c r="B180" s="20"/>
      <c r="C180" s="1"/>
      <c r="D180" s="28"/>
      <c r="E180" s="1108"/>
      <c r="F180" s="1108"/>
      <c r="G180" s="1108"/>
      <c r="H180" s="1108"/>
      <c r="I180" s="1108"/>
      <c r="J180" s="1108"/>
      <c r="K180" s="1108"/>
      <c r="L180" s="1108"/>
      <c r="M180" s="1108"/>
      <c r="N180" s="1108"/>
      <c r="O180" s="339"/>
      <c r="P180" s="339"/>
      <c r="Q180" s="339"/>
    </row>
    <row r="181" spans="1:17" ht="15.75">
      <c r="A181" s="1"/>
      <c r="B181" s="22"/>
      <c r="C181" s="1"/>
      <c r="D181" s="28"/>
      <c r="E181" s="1108"/>
      <c r="F181" s="1108"/>
      <c r="G181" s="1108"/>
      <c r="H181" s="1108"/>
      <c r="I181" s="1108"/>
      <c r="J181" s="1108"/>
      <c r="K181" s="1108"/>
      <c r="L181" s="1108"/>
      <c r="M181" s="1108"/>
      <c r="N181" s="1108"/>
      <c r="O181" s="339"/>
      <c r="P181" s="339"/>
      <c r="Q181" s="339"/>
    </row>
    <row r="182" spans="1:17">
      <c r="A182" s="1"/>
      <c r="B182" s="4"/>
      <c r="C182" s="1"/>
      <c r="D182" s="28"/>
      <c r="E182" s="1108"/>
      <c r="F182" s="1108"/>
      <c r="G182" s="1108"/>
      <c r="H182" s="1108"/>
      <c r="I182" s="1108"/>
      <c r="J182" s="1108"/>
      <c r="K182" s="1108"/>
      <c r="L182" s="1108"/>
      <c r="M182" s="1108"/>
      <c r="N182" s="1108"/>
      <c r="O182" s="339"/>
      <c r="P182" s="339"/>
      <c r="Q182" s="339"/>
    </row>
    <row r="183" spans="1:17">
      <c r="A183" s="1"/>
      <c r="B183" s="4"/>
      <c r="C183" s="1"/>
      <c r="D183" s="28"/>
      <c r="E183" s="1108"/>
      <c r="F183" s="1108"/>
      <c r="G183" s="1108"/>
      <c r="H183" s="1108"/>
      <c r="I183" s="1108"/>
      <c r="J183" s="1108"/>
      <c r="K183" s="1108"/>
      <c r="L183" s="1108"/>
      <c r="M183" s="1108"/>
      <c r="N183" s="1108"/>
      <c r="O183" s="339"/>
      <c r="P183" s="339"/>
      <c r="Q183" s="339"/>
    </row>
    <row r="184" spans="1:17">
      <c r="A184" s="1"/>
      <c r="B184" s="4"/>
      <c r="C184" s="1"/>
      <c r="D184" s="28"/>
      <c r="E184" s="1108"/>
      <c r="F184" s="1108"/>
      <c r="G184" s="1108"/>
      <c r="H184" s="1108"/>
      <c r="I184" s="1108"/>
      <c r="J184" s="1108"/>
      <c r="K184" s="1108"/>
      <c r="L184" s="1108"/>
      <c r="M184" s="1108"/>
      <c r="N184" s="1108"/>
      <c r="O184" s="339"/>
      <c r="P184" s="339"/>
      <c r="Q184" s="339"/>
    </row>
    <row r="185" spans="1:17">
      <c r="A185" s="1"/>
      <c r="B185" s="4"/>
      <c r="C185" s="1"/>
      <c r="D185" s="28"/>
      <c r="E185" s="1108"/>
      <c r="F185" s="1108"/>
      <c r="G185" s="1108"/>
      <c r="H185" s="1108"/>
      <c r="I185" s="1108"/>
      <c r="J185" s="1108"/>
      <c r="K185" s="1108"/>
      <c r="L185" s="1108"/>
      <c r="M185" s="1108"/>
      <c r="N185" s="1108"/>
      <c r="O185" s="339"/>
      <c r="P185" s="339"/>
      <c r="Q185" s="339"/>
    </row>
    <row r="186" spans="1:17">
      <c r="A186" s="1"/>
      <c r="B186" s="64"/>
      <c r="C186" s="1"/>
      <c r="D186" s="28"/>
      <c r="E186" s="1175" t="s">
        <v>475</v>
      </c>
      <c r="F186" s="1108"/>
      <c r="G186" s="1108"/>
      <c r="H186" s="1108"/>
      <c r="I186" s="1108"/>
      <c r="J186" s="1108"/>
      <c r="K186" s="1108"/>
      <c r="L186" s="1108"/>
      <c r="M186" s="1108"/>
      <c r="N186" s="1108"/>
      <c r="O186" s="339"/>
      <c r="P186" s="339"/>
      <c r="Q186" s="339"/>
    </row>
    <row r="187" spans="1:17">
      <c r="A187" s="1"/>
      <c r="B187" s="4"/>
      <c r="C187" s="1"/>
      <c r="D187" s="28"/>
      <c r="E187" s="1248" t="s">
        <v>834</v>
      </c>
      <c r="F187" s="1108"/>
      <c r="G187" s="1502" t="s">
        <v>829</v>
      </c>
      <c r="H187" s="1500" t="s">
        <v>835</v>
      </c>
      <c r="I187" s="1108"/>
      <c r="J187" s="1108"/>
      <c r="K187" s="1108"/>
      <c r="L187" s="1108"/>
      <c r="M187" s="1108"/>
      <c r="N187" s="1108"/>
      <c r="O187" s="339"/>
      <c r="P187" s="339"/>
      <c r="Q187" s="339"/>
    </row>
    <row r="188" spans="1:17">
      <c r="A188" s="1"/>
      <c r="B188" s="20"/>
      <c r="C188" s="1"/>
      <c r="D188" s="28"/>
      <c r="E188" s="1108"/>
      <c r="F188" s="1108"/>
      <c r="G188" s="1108"/>
      <c r="H188" s="1108"/>
      <c r="I188" s="1108"/>
      <c r="J188" s="1108"/>
      <c r="K188" s="1108"/>
      <c r="L188" s="1108"/>
      <c r="M188" s="1108"/>
      <c r="N188" s="1108"/>
      <c r="O188" s="339"/>
      <c r="P188" s="339"/>
      <c r="Q188" s="339"/>
    </row>
    <row r="189" spans="1:17" ht="15.75">
      <c r="A189" s="1"/>
      <c r="B189" s="22"/>
      <c r="C189" s="1"/>
      <c r="D189" s="28"/>
      <c r="E189" s="1108"/>
      <c r="F189" s="1108"/>
      <c r="G189" s="1108"/>
      <c r="H189" s="1108"/>
      <c r="I189" s="1108"/>
      <c r="J189" s="1108"/>
      <c r="K189" s="1108"/>
      <c r="L189" s="1108"/>
      <c r="M189" s="1108"/>
      <c r="N189" s="1108"/>
      <c r="O189" s="339"/>
      <c r="P189" s="339"/>
      <c r="Q189" s="339"/>
    </row>
    <row r="190" spans="1:17" ht="35.65" customHeight="1">
      <c r="A190" s="1"/>
      <c r="B190" s="4"/>
      <c r="C190" s="1"/>
      <c r="D190" s="28"/>
      <c r="E190" s="1108"/>
      <c r="F190" s="1108"/>
      <c r="G190" s="1108"/>
      <c r="H190" s="1108"/>
      <c r="I190" s="1108"/>
      <c r="J190" s="1108"/>
      <c r="K190" s="1108"/>
      <c r="L190" s="1108"/>
      <c r="M190" s="1108"/>
      <c r="N190" s="1108"/>
      <c r="O190" s="339"/>
      <c r="P190" s="339"/>
      <c r="Q190" s="339"/>
    </row>
    <row r="191" spans="1:17">
      <c r="A191" s="1"/>
      <c r="B191" s="4"/>
      <c r="C191" s="1"/>
      <c r="D191" s="28"/>
      <c r="E191" s="1108"/>
      <c r="F191" s="1108"/>
      <c r="G191" s="1108"/>
      <c r="H191" s="1108"/>
      <c r="I191" s="1108"/>
      <c r="J191" s="1108"/>
      <c r="K191" s="1108"/>
      <c r="L191" s="1108"/>
      <c r="M191" s="1108"/>
      <c r="N191" s="1108"/>
      <c r="O191" s="339"/>
      <c r="P191" s="339"/>
      <c r="Q191" s="339"/>
    </row>
    <row r="192" spans="1:17">
      <c r="A192" s="1"/>
      <c r="B192" s="4"/>
      <c r="C192" s="1"/>
      <c r="D192" s="28"/>
      <c r="E192" s="1108"/>
      <c r="F192" s="1108"/>
      <c r="G192" s="1108"/>
      <c r="H192" s="1108"/>
      <c r="I192" s="1108"/>
      <c r="J192" s="1108"/>
      <c r="K192" s="1108"/>
      <c r="L192" s="1108"/>
      <c r="M192" s="1108"/>
      <c r="N192" s="1108"/>
      <c r="O192" s="339"/>
      <c r="P192" s="339"/>
      <c r="Q192" s="339"/>
    </row>
    <row r="193" spans="1:17">
      <c r="A193" s="1"/>
      <c r="B193" s="4"/>
      <c r="C193" s="1"/>
      <c r="D193" s="28"/>
      <c r="E193" s="1108"/>
      <c r="F193" s="1108"/>
      <c r="G193" s="1108"/>
      <c r="H193" s="1108"/>
      <c r="I193" s="1108"/>
      <c r="J193" s="1108"/>
      <c r="K193" s="1108"/>
      <c r="L193" s="1108"/>
      <c r="M193" s="1108"/>
      <c r="N193" s="1108"/>
      <c r="O193" s="339"/>
      <c r="P193" s="339"/>
      <c r="Q193" s="339"/>
    </row>
    <row r="194" spans="1:17">
      <c r="A194" s="1"/>
      <c r="B194" s="4"/>
      <c r="C194" s="1"/>
      <c r="D194" s="28"/>
      <c r="E194" s="1108"/>
      <c r="F194" s="1108"/>
      <c r="G194" s="1108"/>
      <c r="H194" s="1108"/>
      <c r="I194" s="1108"/>
      <c r="J194" s="1108"/>
      <c r="K194" s="1108"/>
      <c r="L194" s="1108"/>
      <c r="M194" s="1108"/>
      <c r="N194" s="1108"/>
      <c r="O194" s="339"/>
      <c r="P194" s="339"/>
      <c r="Q194" s="339"/>
    </row>
    <row r="195" spans="1:17">
      <c r="A195" s="1"/>
      <c r="B195" s="4"/>
      <c r="C195" s="1"/>
      <c r="D195" s="28"/>
      <c r="E195" s="1108"/>
      <c r="F195" s="1108"/>
      <c r="G195" s="1108"/>
      <c r="H195" s="1108"/>
      <c r="I195" s="1108"/>
      <c r="J195" s="1108"/>
      <c r="K195" s="1108"/>
      <c r="L195" s="1108"/>
      <c r="M195" s="1108"/>
      <c r="N195" s="1108"/>
      <c r="O195" s="339"/>
      <c r="P195" s="339"/>
      <c r="Q195" s="339"/>
    </row>
    <row r="196" spans="1:17">
      <c r="A196" s="1"/>
      <c r="B196" s="20"/>
      <c r="C196" s="1"/>
      <c r="D196" s="28"/>
      <c r="E196" s="1124"/>
      <c r="F196" s="1124"/>
      <c r="G196" s="1124"/>
      <c r="H196" s="1124"/>
      <c r="I196" s="1124"/>
      <c r="J196" s="1124"/>
      <c r="K196" s="1124"/>
      <c r="L196" s="1124"/>
      <c r="M196" s="1124"/>
      <c r="N196" s="1124"/>
      <c r="O196" s="339"/>
      <c r="P196" s="339"/>
      <c r="Q196" s="339"/>
    </row>
    <row r="197" spans="1:17" ht="15.75">
      <c r="A197" s="1"/>
      <c r="B197" s="22"/>
      <c r="C197" s="1"/>
      <c r="D197" s="28"/>
      <c r="E197" s="340"/>
      <c r="F197" s="340"/>
      <c r="G197" s="1503" t="s">
        <v>810</v>
      </c>
      <c r="H197" s="1498" t="s">
        <v>836</v>
      </c>
      <c r="I197" s="1121"/>
      <c r="J197" s="1121"/>
      <c r="K197" s="1121"/>
      <c r="L197" s="1121"/>
      <c r="M197" s="1121"/>
      <c r="N197" s="1121"/>
      <c r="O197" s="339"/>
      <c r="P197" s="339"/>
      <c r="Q197" s="339"/>
    </row>
    <row r="198" spans="1:17">
      <c r="A198" s="1"/>
      <c r="B198" s="4"/>
      <c r="C198" s="1"/>
      <c r="D198" s="28"/>
      <c r="E198" s="1248" t="s">
        <v>837</v>
      </c>
      <c r="F198" s="1108"/>
      <c r="G198" s="1108"/>
      <c r="H198" s="1108"/>
      <c r="I198" s="1108"/>
      <c r="J198" s="1108"/>
      <c r="K198" s="1108"/>
      <c r="L198" s="1108"/>
      <c r="M198" s="1108"/>
      <c r="N198" s="1108"/>
      <c r="O198" s="339"/>
      <c r="P198" s="339"/>
      <c r="Q198" s="339"/>
    </row>
    <row r="199" spans="1:17">
      <c r="A199" s="1"/>
      <c r="B199" s="18"/>
      <c r="C199" s="1"/>
      <c r="D199" s="28"/>
      <c r="E199" s="1108"/>
      <c r="F199" s="1108"/>
      <c r="G199" s="1108"/>
      <c r="H199" s="1108"/>
      <c r="I199" s="1108"/>
      <c r="J199" s="1108"/>
      <c r="K199" s="1108"/>
      <c r="L199" s="1108"/>
      <c r="M199" s="1108"/>
      <c r="N199" s="1108"/>
      <c r="O199" s="339"/>
      <c r="P199" s="339"/>
      <c r="Q199" s="339"/>
    </row>
    <row r="200" spans="1:17">
      <c r="A200" s="1"/>
      <c r="B200" s="4"/>
      <c r="C200" s="1"/>
      <c r="D200" s="28"/>
      <c r="E200" s="1108"/>
      <c r="F200" s="1108"/>
      <c r="G200" s="1108"/>
      <c r="H200" s="1108"/>
      <c r="I200" s="1108"/>
      <c r="J200" s="1108"/>
      <c r="K200" s="1108"/>
      <c r="L200" s="1108"/>
      <c r="M200" s="1108"/>
      <c r="N200" s="1108"/>
      <c r="O200" s="339"/>
      <c r="P200" s="339"/>
      <c r="Q200" s="339"/>
    </row>
    <row r="201" spans="1:17" ht="15.75">
      <c r="A201" s="1"/>
      <c r="B201" s="19"/>
      <c r="C201" s="1"/>
      <c r="D201" s="28"/>
      <c r="E201" s="1108"/>
      <c r="F201" s="1108"/>
      <c r="G201" s="1108"/>
      <c r="H201" s="1108"/>
      <c r="I201" s="1108"/>
      <c r="J201" s="1108"/>
      <c r="K201" s="1108"/>
      <c r="L201" s="1108"/>
      <c r="M201" s="1108"/>
      <c r="N201" s="1108"/>
      <c r="O201" s="339"/>
      <c r="P201" s="339"/>
      <c r="Q201" s="339"/>
    </row>
    <row r="202" spans="1:17">
      <c r="A202" s="1"/>
      <c r="B202" s="4"/>
      <c r="C202" s="1"/>
      <c r="D202" s="28"/>
      <c r="E202" s="1108"/>
      <c r="F202" s="1108"/>
      <c r="G202" s="1108"/>
      <c r="H202" s="1108"/>
      <c r="I202" s="1108"/>
      <c r="J202" s="1108"/>
      <c r="K202" s="1108"/>
      <c r="L202" s="1108"/>
      <c r="M202" s="1108"/>
      <c r="N202" s="1108"/>
      <c r="O202" s="339"/>
      <c r="P202" s="339"/>
      <c r="Q202" s="339"/>
    </row>
    <row r="203" spans="1:17">
      <c r="A203" s="1"/>
      <c r="B203" s="20"/>
      <c r="C203" s="1"/>
      <c r="D203" s="28"/>
      <c r="E203" s="1108"/>
      <c r="F203" s="1108"/>
      <c r="G203" s="1108"/>
      <c r="H203" s="1108"/>
      <c r="I203" s="1108"/>
      <c r="J203" s="1108"/>
      <c r="K203" s="1108"/>
      <c r="L203" s="1108"/>
      <c r="M203" s="1108"/>
      <c r="N203" s="1108"/>
      <c r="O203" s="339"/>
      <c r="P203" s="339"/>
      <c r="Q203" s="339"/>
    </row>
    <row r="204" spans="1:17" ht="15.75">
      <c r="A204" s="1"/>
      <c r="B204" s="22"/>
      <c r="C204" s="1"/>
      <c r="D204" s="28"/>
      <c r="E204" s="1108"/>
      <c r="F204" s="1108"/>
      <c r="G204" s="1108"/>
      <c r="H204" s="1108"/>
      <c r="I204" s="1108"/>
      <c r="J204" s="1108"/>
      <c r="K204" s="1108"/>
      <c r="L204" s="1108"/>
      <c r="M204" s="1108"/>
      <c r="N204" s="1108"/>
      <c r="O204" s="339"/>
      <c r="P204" s="339"/>
      <c r="Q204" s="339"/>
    </row>
    <row r="205" spans="1:17">
      <c r="A205" s="1"/>
      <c r="B205" s="4"/>
      <c r="C205" s="1"/>
      <c r="D205" s="28"/>
      <c r="E205" s="1108"/>
      <c r="F205" s="1108"/>
      <c r="G205" s="1108"/>
      <c r="H205" s="1108"/>
      <c r="I205" s="1108"/>
      <c r="J205" s="1108"/>
      <c r="K205" s="1108"/>
      <c r="L205" s="1108"/>
      <c r="M205" s="1108"/>
      <c r="N205" s="1108"/>
      <c r="O205" s="339"/>
      <c r="P205" s="339"/>
      <c r="Q205" s="339"/>
    </row>
    <row r="206" spans="1:17">
      <c r="A206" s="1"/>
      <c r="B206" s="20"/>
      <c r="C206" s="1"/>
      <c r="D206" s="28"/>
      <c r="E206" s="1108"/>
      <c r="F206" s="1108"/>
      <c r="G206" s="1108"/>
      <c r="H206" s="1108"/>
      <c r="I206" s="1108"/>
      <c r="J206" s="1108"/>
      <c r="K206" s="1108"/>
      <c r="L206" s="1108"/>
      <c r="M206" s="1108"/>
      <c r="N206" s="1108"/>
      <c r="O206" s="339"/>
      <c r="P206" s="339"/>
      <c r="Q206" s="339"/>
    </row>
    <row r="207" spans="1:17" ht="15.75">
      <c r="A207" s="1"/>
      <c r="B207" s="22"/>
      <c r="C207" s="1"/>
      <c r="D207" s="28"/>
      <c r="E207" s="1108"/>
      <c r="F207" s="1108"/>
      <c r="G207" s="1108"/>
      <c r="H207" s="1108"/>
      <c r="I207" s="1108"/>
      <c r="J207" s="1108"/>
      <c r="K207" s="1108"/>
      <c r="L207" s="1108"/>
      <c r="M207" s="1108"/>
      <c r="N207" s="1108"/>
      <c r="O207" s="339"/>
      <c r="P207" s="339"/>
      <c r="Q207" s="339"/>
    </row>
    <row r="208" spans="1:17">
      <c r="A208" s="1"/>
      <c r="B208" s="4"/>
      <c r="C208" s="1"/>
      <c r="D208" s="28"/>
      <c r="E208" s="1108"/>
      <c r="F208" s="1108"/>
      <c r="G208" s="1108"/>
      <c r="H208" s="1108"/>
      <c r="I208" s="1108"/>
      <c r="J208" s="1108"/>
      <c r="K208" s="1108"/>
      <c r="L208" s="1108"/>
      <c r="M208" s="1108"/>
      <c r="N208" s="1108"/>
      <c r="O208" s="339"/>
      <c r="P208" s="339"/>
      <c r="Q208" s="339"/>
    </row>
    <row r="209" spans="1:17">
      <c r="A209" s="1"/>
      <c r="B209" s="4"/>
      <c r="C209" s="1"/>
      <c r="D209" s="28"/>
      <c r="E209" s="1108"/>
      <c r="F209" s="1108"/>
      <c r="G209" s="1108"/>
      <c r="H209" s="1108"/>
      <c r="I209" s="1108"/>
      <c r="J209" s="1108"/>
      <c r="K209" s="1108"/>
      <c r="L209" s="1108"/>
      <c r="M209" s="1108"/>
      <c r="N209" s="1108"/>
      <c r="O209" s="339"/>
      <c r="P209" s="339"/>
      <c r="Q209" s="339"/>
    </row>
    <row r="210" spans="1:17">
      <c r="A210" s="1"/>
      <c r="B210" s="4"/>
      <c r="C210" s="1"/>
      <c r="D210" s="28"/>
      <c r="E210" s="1124"/>
      <c r="F210" s="1124"/>
      <c r="G210" s="1124"/>
      <c r="H210" s="1124"/>
      <c r="I210" s="1124"/>
      <c r="J210" s="1124"/>
      <c r="K210" s="1124"/>
      <c r="L210" s="1124"/>
      <c r="M210" s="1124"/>
      <c r="N210" s="1124"/>
      <c r="O210" s="339"/>
      <c r="P210" s="339"/>
      <c r="Q210" s="339"/>
    </row>
    <row r="211" spans="1:17">
      <c r="A211" s="1"/>
      <c r="B211" s="4"/>
      <c r="C211" s="1"/>
      <c r="D211" s="28"/>
      <c r="E211" s="340"/>
      <c r="F211" s="340"/>
      <c r="G211" s="1503" t="s">
        <v>810</v>
      </c>
      <c r="H211" s="1498" t="s">
        <v>838</v>
      </c>
      <c r="I211" s="1121"/>
      <c r="J211" s="1121"/>
      <c r="K211" s="1121"/>
      <c r="L211" s="1121"/>
      <c r="M211" s="1121"/>
      <c r="N211" s="1121"/>
      <c r="O211" s="339"/>
      <c r="P211" s="339"/>
      <c r="Q211" s="339"/>
    </row>
    <row r="212" spans="1:17">
      <c r="A212" s="1"/>
      <c r="B212" s="4"/>
      <c r="C212" s="1"/>
      <c r="D212" s="28"/>
      <c r="E212" s="1248" t="s">
        <v>839</v>
      </c>
      <c r="F212" s="1108"/>
      <c r="G212" s="1108"/>
      <c r="H212" s="1108"/>
      <c r="I212" s="1108"/>
      <c r="J212" s="1108"/>
      <c r="K212" s="1108"/>
      <c r="L212" s="1108"/>
      <c r="M212" s="1108"/>
      <c r="N212" s="1108"/>
      <c r="O212" s="339"/>
      <c r="P212" s="339"/>
      <c r="Q212" s="339"/>
    </row>
    <row r="213" spans="1:17">
      <c r="A213" s="1"/>
      <c r="B213" s="20"/>
      <c r="C213" s="1"/>
      <c r="D213" s="28"/>
      <c r="E213" s="1108"/>
      <c r="F213" s="1108"/>
      <c r="G213" s="1108"/>
      <c r="H213" s="1108"/>
      <c r="I213" s="1108"/>
      <c r="J213" s="1108"/>
      <c r="K213" s="1108"/>
      <c r="L213" s="1108"/>
      <c r="M213" s="1108"/>
      <c r="N213" s="1108"/>
      <c r="O213" s="339"/>
      <c r="P213" s="339"/>
      <c r="Q213" s="339"/>
    </row>
    <row r="214" spans="1:17" ht="15.75">
      <c r="A214" s="1"/>
      <c r="B214" s="22"/>
      <c r="C214" s="1"/>
      <c r="D214" s="28"/>
      <c r="E214" s="1108"/>
      <c r="F214" s="1108"/>
      <c r="G214" s="1108"/>
      <c r="H214" s="1108"/>
      <c r="I214" s="1108"/>
      <c r="J214" s="1108"/>
      <c r="K214" s="1108"/>
      <c r="L214" s="1108"/>
      <c r="M214" s="1108"/>
      <c r="N214" s="1108"/>
      <c r="O214" s="339"/>
      <c r="P214" s="339"/>
      <c r="Q214" s="339"/>
    </row>
    <row r="215" spans="1:17">
      <c r="A215" s="1"/>
      <c r="B215" s="4"/>
      <c r="C215" s="1"/>
      <c r="D215" s="28"/>
      <c r="E215" s="1108"/>
      <c r="F215" s="1108"/>
      <c r="G215" s="1108"/>
      <c r="H215" s="1108"/>
      <c r="I215" s="1108"/>
      <c r="J215" s="1108"/>
      <c r="K215" s="1108"/>
      <c r="L215" s="1108"/>
      <c r="M215" s="1108"/>
      <c r="N215" s="1108"/>
      <c r="O215" s="339"/>
      <c r="P215" s="339"/>
      <c r="Q215" s="339"/>
    </row>
    <row r="216" spans="1:17">
      <c r="A216" s="1"/>
      <c r="B216" s="4"/>
      <c r="C216" s="1"/>
      <c r="D216" s="28"/>
      <c r="E216" s="1108"/>
      <c r="F216" s="1108"/>
      <c r="G216" s="1108"/>
      <c r="H216" s="1108"/>
      <c r="I216" s="1108"/>
      <c r="J216" s="1108"/>
      <c r="K216" s="1108"/>
      <c r="L216" s="1108"/>
      <c r="M216" s="1108"/>
      <c r="N216" s="1108"/>
      <c r="O216" s="339"/>
      <c r="P216" s="339"/>
      <c r="Q216" s="339"/>
    </row>
    <row r="217" spans="1:17">
      <c r="A217" s="1"/>
      <c r="B217" s="4"/>
      <c r="C217" s="1"/>
      <c r="D217" s="28"/>
      <c r="E217" s="1108"/>
      <c r="F217" s="1108"/>
      <c r="G217" s="1108"/>
      <c r="H217" s="1108"/>
      <c r="I217" s="1108"/>
      <c r="J217" s="1108"/>
      <c r="K217" s="1108"/>
      <c r="L217" s="1108"/>
      <c r="M217" s="1108"/>
      <c r="N217" s="1108"/>
      <c r="O217" s="339"/>
      <c r="P217" s="339"/>
      <c r="Q217" s="339"/>
    </row>
    <row r="218" spans="1:17">
      <c r="A218" s="1"/>
      <c r="B218" s="4"/>
      <c r="C218" s="1"/>
      <c r="D218" s="28"/>
      <c r="E218" s="1108"/>
      <c r="F218" s="1108"/>
      <c r="G218" s="1108"/>
      <c r="H218" s="1108"/>
      <c r="I218" s="1108"/>
      <c r="J218" s="1108"/>
      <c r="K218" s="1108"/>
      <c r="L218" s="1108"/>
      <c r="M218" s="1108"/>
      <c r="N218" s="1108"/>
      <c r="O218" s="339"/>
      <c r="P218" s="339"/>
      <c r="Q218" s="339"/>
    </row>
    <row r="219" spans="1:17">
      <c r="A219" s="1"/>
      <c r="B219" s="64"/>
      <c r="C219" s="1"/>
      <c r="D219" s="28"/>
      <c r="E219" s="1108"/>
      <c r="F219" s="1108"/>
      <c r="G219" s="1108"/>
      <c r="H219" s="1108"/>
      <c r="I219" s="1108"/>
      <c r="J219" s="1108"/>
      <c r="K219" s="1108"/>
      <c r="L219" s="1108"/>
      <c r="M219" s="1108"/>
      <c r="N219" s="1108"/>
      <c r="O219" s="339"/>
      <c r="P219" s="339"/>
      <c r="Q219" s="339"/>
    </row>
    <row r="220" spans="1:17">
      <c r="A220" s="1"/>
      <c r="B220" s="4"/>
      <c r="C220" s="1"/>
      <c r="D220" s="28"/>
      <c r="E220" s="1124"/>
      <c r="F220" s="1124"/>
      <c r="G220" s="1124"/>
      <c r="H220" s="1124"/>
      <c r="I220" s="1124"/>
      <c r="J220" s="1124"/>
      <c r="K220" s="1124"/>
      <c r="L220" s="1124"/>
      <c r="M220" s="1124"/>
      <c r="N220" s="1124"/>
      <c r="O220" s="339"/>
      <c r="P220" s="339"/>
      <c r="Q220" s="339"/>
    </row>
    <row r="221" spans="1:17">
      <c r="A221" s="1"/>
      <c r="B221" s="20"/>
      <c r="C221" s="1"/>
      <c r="D221" s="28"/>
      <c r="E221" s="341"/>
      <c r="F221" s="341"/>
      <c r="G221" s="341"/>
      <c r="H221" s="341"/>
      <c r="I221" s="341"/>
      <c r="J221" s="341"/>
      <c r="K221" s="341"/>
      <c r="L221" s="341"/>
      <c r="M221" s="341"/>
      <c r="N221" s="341"/>
      <c r="O221" s="339"/>
      <c r="P221" s="339"/>
      <c r="Q221" s="339"/>
    </row>
    <row r="222" spans="1:17" ht="15.75">
      <c r="A222" s="1"/>
      <c r="B222" s="22"/>
      <c r="C222" s="1"/>
      <c r="D222" s="28"/>
      <c r="E222" s="341"/>
      <c r="F222" s="341"/>
      <c r="G222" s="341"/>
      <c r="H222" s="341"/>
      <c r="I222" s="341"/>
      <c r="J222" s="341"/>
      <c r="K222" s="341"/>
      <c r="L222" s="341"/>
      <c r="M222" s="341"/>
      <c r="N222" s="341"/>
      <c r="O222" s="339"/>
      <c r="P222" s="339"/>
      <c r="Q222" s="339"/>
    </row>
    <row r="223" spans="1:17" ht="15.75">
      <c r="A223" s="1"/>
      <c r="B223" s="22"/>
      <c r="C223" s="1"/>
      <c r="D223" s="28"/>
      <c r="E223" s="341"/>
      <c r="F223" s="341"/>
      <c r="G223" s="341"/>
      <c r="H223" s="341"/>
      <c r="I223" s="341"/>
      <c r="J223" s="341"/>
      <c r="K223" s="341"/>
      <c r="L223" s="341"/>
      <c r="M223" s="341"/>
      <c r="N223" s="341"/>
      <c r="O223" s="339"/>
      <c r="P223" s="339"/>
      <c r="Q223" s="339"/>
    </row>
    <row r="224" spans="1:17">
      <c r="A224" s="1"/>
      <c r="B224" s="4"/>
      <c r="C224" s="1"/>
      <c r="D224" s="28"/>
      <c r="E224" s="341"/>
      <c r="F224" s="341"/>
      <c r="G224" s="341"/>
      <c r="H224" s="341"/>
      <c r="I224" s="341"/>
      <c r="J224" s="341"/>
      <c r="K224" s="341"/>
      <c r="L224" s="341"/>
      <c r="M224" s="341"/>
      <c r="N224" s="341"/>
      <c r="O224" s="339"/>
      <c r="P224" s="339"/>
      <c r="Q224" s="339"/>
    </row>
    <row r="225" spans="1:17">
      <c r="A225" s="1"/>
      <c r="B225" s="4"/>
      <c r="C225" s="1"/>
      <c r="D225" s="28"/>
      <c r="E225" s="117" t="s">
        <v>840</v>
      </c>
      <c r="F225" s="117"/>
      <c r="G225" s="117"/>
      <c r="H225" s="117"/>
      <c r="I225" s="117"/>
      <c r="J225" s="117"/>
      <c r="K225" s="117"/>
      <c r="L225" s="117"/>
      <c r="M225" s="117"/>
      <c r="N225" s="117"/>
      <c r="O225" s="339"/>
      <c r="P225" s="339"/>
      <c r="Q225" s="339"/>
    </row>
    <row r="226" spans="1:17">
      <c r="A226" s="1"/>
      <c r="B226" s="4"/>
      <c r="C226" s="1"/>
      <c r="D226" s="28"/>
      <c r="E226" s="118"/>
      <c r="F226" s="118"/>
      <c r="G226" s="118"/>
      <c r="H226" s="118"/>
      <c r="I226" s="118"/>
      <c r="J226" s="118"/>
      <c r="K226" s="118"/>
      <c r="L226" s="118"/>
      <c r="M226" s="118"/>
      <c r="N226" s="118"/>
      <c r="O226" s="339"/>
      <c r="P226" s="339"/>
      <c r="Q226" s="339"/>
    </row>
    <row r="227" spans="1:17">
      <c r="A227" s="1"/>
      <c r="B227" s="4"/>
      <c r="C227" s="1"/>
      <c r="D227" s="28"/>
      <c r="E227" s="115" t="s">
        <v>841</v>
      </c>
      <c r="F227" s="115"/>
      <c r="G227" s="115"/>
      <c r="H227" s="115"/>
      <c r="I227" s="115"/>
      <c r="J227" s="115"/>
      <c r="K227" s="115"/>
      <c r="L227" s="115"/>
      <c r="M227" s="118"/>
      <c r="N227" s="118"/>
      <c r="O227" s="339"/>
      <c r="P227" s="339"/>
      <c r="Q227" s="339"/>
    </row>
    <row r="228" spans="1:17">
      <c r="A228" s="1"/>
      <c r="B228" s="4"/>
      <c r="C228" s="1"/>
      <c r="D228" s="28"/>
      <c r="E228" s="118"/>
      <c r="F228" s="118"/>
      <c r="G228" s="118"/>
      <c r="H228" s="118"/>
      <c r="I228" s="118"/>
      <c r="J228" s="118"/>
      <c r="K228" s="118"/>
      <c r="L228" s="118"/>
      <c r="M228" s="118"/>
      <c r="N228" s="118"/>
      <c r="O228" s="339"/>
      <c r="P228" s="339"/>
      <c r="Q228" s="339"/>
    </row>
    <row r="229" spans="1:17">
      <c r="A229" s="1"/>
      <c r="B229" s="4"/>
      <c r="C229" s="1"/>
      <c r="D229" s="28"/>
      <c r="E229" s="1282" t="s">
        <v>842</v>
      </c>
      <c r="F229" s="1108"/>
      <c r="G229" s="1108"/>
      <c r="H229" s="1108"/>
      <c r="I229" s="1108"/>
      <c r="J229" s="1108"/>
      <c r="K229" s="1108"/>
      <c r="L229" s="1108"/>
      <c r="M229" s="140"/>
      <c r="N229" s="338"/>
      <c r="O229" s="339"/>
      <c r="P229" s="339"/>
      <c r="Q229" s="339"/>
    </row>
    <row r="230" spans="1:17">
      <c r="A230" s="1"/>
      <c r="B230" s="20"/>
      <c r="C230" s="1"/>
      <c r="D230" s="28"/>
      <c r="E230" s="1108"/>
      <c r="F230" s="1108"/>
      <c r="G230" s="1108"/>
      <c r="H230" s="1108"/>
      <c r="I230" s="1108"/>
      <c r="J230" s="1108"/>
      <c r="K230" s="1108"/>
      <c r="L230" s="1108"/>
      <c r="M230" s="140"/>
      <c r="N230" s="338"/>
      <c r="O230" s="339"/>
      <c r="P230" s="339"/>
      <c r="Q230" s="339"/>
    </row>
    <row r="231" spans="1:17" ht="15.75">
      <c r="A231" s="1"/>
      <c r="B231" s="22"/>
      <c r="C231" s="1"/>
      <c r="D231" s="28"/>
      <c r="E231" s="1108"/>
      <c r="F231" s="1108"/>
      <c r="G231" s="1108"/>
      <c r="H231" s="1108"/>
      <c r="I231" s="1108"/>
      <c r="J231" s="1108"/>
      <c r="K231" s="1108"/>
      <c r="L231" s="1108"/>
      <c r="M231" s="140"/>
      <c r="N231" s="338"/>
      <c r="O231" s="339"/>
      <c r="P231" s="339"/>
      <c r="Q231" s="339"/>
    </row>
    <row r="232" spans="1:17">
      <c r="A232" s="1"/>
      <c r="B232" s="4"/>
      <c r="C232" s="1"/>
      <c r="D232" s="28"/>
      <c r="E232" s="1108"/>
      <c r="F232" s="1108"/>
      <c r="G232" s="1108"/>
      <c r="H232" s="1108"/>
      <c r="I232" s="1108"/>
      <c r="J232" s="1108"/>
      <c r="K232" s="1108"/>
      <c r="L232" s="1108"/>
      <c r="M232" s="140"/>
      <c r="N232" s="338"/>
      <c r="O232" s="339"/>
      <c r="P232" s="339"/>
      <c r="Q232" s="339"/>
    </row>
    <row r="233" spans="1:17">
      <c r="A233" s="1"/>
      <c r="B233" s="18"/>
      <c r="C233" s="1"/>
      <c r="D233" s="28"/>
      <c r="E233" s="1108"/>
      <c r="F233" s="1108"/>
      <c r="G233" s="1108"/>
      <c r="H233" s="1108"/>
      <c r="I233" s="1108"/>
      <c r="J233" s="1108"/>
      <c r="K233" s="1108"/>
      <c r="L233" s="1108"/>
      <c r="M233" s="140"/>
      <c r="N233" s="338"/>
      <c r="O233" s="339"/>
      <c r="P233" s="339"/>
      <c r="Q233" s="339"/>
    </row>
    <row r="234" spans="1:17">
      <c r="A234" s="1"/>
      <c r="B234" s="4"/>
      <c r="C234" s="1"/>
      <c r="D234" s="28"/>
      <c r="E234" s="1108"/>
      <c r="F234" s="1108"/>
      <c r="G234" s="1108"/>
      <c r="H234" s="1108"/>
      <c r="I234" s="1108"/>
      <c r="J234" s="1108"/>
      <c r="K234" s="1108"/>
      <c r="L234" s="1108"/>
      <c r="M234" s="140"/>
      <c r="N234" s="338"/>
      <c r="O234" s="339"/>
      <c r="P234" s="339"/>
      <c r="Q234" s="339"/>
    </row>
    <row r="235" spans="1:17" ht="34.9" customHeight="1">
      <c r="A235" s="1"/>
      <c r="B235" s="19"/>
      <c r="C235" s="1"/>
      <c r="D235" s="28"/>
      <c r="E235" s="1108"/>
      <c r="F235" s="1108"/>
      <c r="G235" s="1108"/>
      <c r="H235" s="1108"/>
      <c r="I235" s="1108"/>
      <c r="J235" s="1108"/>
      <c r="K235" s="1108"/>
      <c r="L235" s="1108"/>
      <c r="M235" s="140"/>
      <c r="N235" s="338"/>
      <c r="O235" s="339"/>
      <c r="P235" s="339"/>
      <c r="Q235" s="339"/>
    </row>
    <row r="236" spans="1:17">
      <c r="A236" s="1"/>
      <c r="B236" s="4"/>
      <c r="C236" s="1"/>
      <c r="D236" s="28"/>
      <c r="E236" s="1108"/>
      <c r="F236" s="1108"/>
      <c r="G236" s="1108"/>
      <c r="H236" s="1108"/>
      <c r="I236" s="1108"/>
      <c r="J236" s="1108"/>
      <c r="K236" s="1108"/>
      <c r="L236" s="1108"/>
      <c r="M236" s="140"/>
      <c r="N236" s="338"/>
      <c r="O236" s="339"/>
      <c r="P236" s="339"/>
      <c r="Q236" s="339"/>
    </row>
    <row r="237" spans="1:17" ht="15.75">
      <c r="A237" s="1"/>
      <c r="B237" s="22"/>
      <c r="C237" s="1"/>
      <c r="D237" s="28"/>
      <c r="E237" s="204"/>
      <c r="F237" s="204"/>
      <c r="G237" s="204"/>
      <c r="H237" s="204"/>
      <c r="I237" s="204"/>
      <c r="J237" s="204"/>
      <c r="K237" s="204"/>
      <c r="L237" s="120"/>
      <c r="M237" s="140"/>
      <c r="N237" s="338"/>
      <c r="O237" s="339"/>
      <c r="P237" s="339"/>
      <c r="Q237" s="339"/>
    </row>
    <row r="238" spans="1:17" ht="15.75">
      <c r="A238" s="1"/>
      <c r="B238" s="22"/>
      <c r="C238" s="1"/>
      <c r="D238" s="28"/>
      <c r="E238" s="1506" t="s">
        <v>843</v>
      </c>
      <c r="F238" s="1108"/>
      <c r="G238" s="1108"/>
      <c r="H238" s="123" t="s">
        <v>844</v>
      </c>
      <c r="I238" s="1506" t="s">
        <v>845</v>
      </c>
      <c r="J238" s="1108"/>
      <c r="K238" s="1108"/>
      <c r="L238" s="120"/>
      <c r="M238" s="140"/>
      <c r="N238" s="338"/>
      <c r="O238" s="339"/>
      <c r="P238" s="339"/>
      <c r="Q238" s="339"/>
    </row>
    <row r="239" spans="1:17" ht="39.6" customHeight="1">
      <c r="A239" s="1"/>
      <c r="B239" s="22"/>
      <c r="C239" s="1"/>
      <c r="D239" s="28"/>
      <c r="E239" s="1321" t="s">
        <v>846</v>
      </c>
      <c r="F239" s="1094"/>
      <c r="G239" s="1094"/>
      <c r="H239" s="209">
        <v>2020</v>
      </c>
      <c r="I239" s="1321" t="s">
        <v>847</v>
      </c>
      <c r="J239" s="1094"/>
      <c r="K239" s="1094"/>
      <c r="L239" s="120"/>
      <c r="M239" s="140"/>
      <c r="N239" s="338"/>
      <c r="O239" s="339"/>
      <c r="P239" s="339"/>
      <c r="Q239" s="339"/>
    </row>
    <row r="240" spans="1:17" ht="46.9" customHeight="1">
      <c r="A240" s="1"/>
      <c r="B240" s="22"/>
      <c r="C240" s="1"/>
      <c r="D240" s="28"/>
      <c r="E240" s="1490" t="s">
        <v>848</v>
      </c>
      <c r="F240" s="1094"/>
      <c r="G240" s="1094"/>
      <c r="H240" s="670">
        <v>2020</v>
      </c>
      <c r="I240" s="1490" t="s">
        <v>849</v>
      </c>
      <c r="J240" s="1094"/>
      <c r="K240" s="1094"/>
      <c r="L240" s="120"/>
      <c r="M240" s="140"/>
      <c r="N240" s="338"/>
      <c r="O240" s="339"/>
      <c r="P240" s="339"/>
      <c r="Q240" s="339"/>
    </row>
    <row r="241" spans="1:17" ht="43.9" customHeight="1">
      <c r="A241" s="1"/>
      <c r="B241" s="22"/>
      <c r="C241" s="1"/>
      <c r="D241" s="28"/>
      <c r="E241" s="1321" t="s">
        <v>850</v>
      </c>
      <c r="F241" s="1094"/>
      <c r="G241" s="1094"/>
      <c r="H241" s="209">
        <v>2024</v>
      </c>
      <c r="I241" s="1321" t="s">
        <v>851</v>
      </c>
      <c r="J241" s="1094"/>
      <c r="K241" s="1094"/>
      <c r="L241" s="120"/>
      <c r="M241" s="140"/>
      <c r="N241" s="338"/>
      <c r="O241" s="339"/>
      <c r="P241" s="339"/>
      <c r="Q241" s="339"/>
    </row>
    <row r="242" spans="1:17" ht="48" customHeight="1">
      <c r="A242" s="1"/>
      <c r="B242" s="22"/>
      <c r="C242" s="1"/>
      <c r="D242" s="28"/>
      <c r="E242" s="1490" t="s">
        <v>852</v>
      </c>
      <c r="F242" s="1094"/>
      <c r="G242" s="1094"/>
      <c r="H242" s="670">
        <v>2020</v>
      </c>
      <c r="I242" s="1490" t="s">
        <v>853</v>
      </c>
      <c r="J242" s="1094"/>
      <c r="K242" s="1094"/>
      <c r="L242" s="120"/>
      <c r="M242" s="140"/>
      <c r="N242" s="338"/>
      <c r="O242" s="339"/>
      <c r="P242" s="339"/>
      <c r="Q242" s="339"/>
    </row>
    <row r="243" spans="1:17" ht="15.75">
      <c r="A243" s="1"/>
      <c r="B243" s="22"/>
      <c r="C243" s="1"/>
      <c r="D243" s="28"/>
      <c r="E243" s="28"/>
      <c r="F243" s="28"/>
      <c r="G243" s="28"/>
      <c r="H243" s="28"/>
      <c r="I243" s="28"/>
      <c r="J243" s="28"/>
      <c r="K243" s="28"/>
      <c r="L243" s="120"/>
      <c r="M243" s="140"/>
      <c r="N243" s="338"/>
      <c r="O243" s="339"/>
      <c r="P243" s="339"/>
      <c r="Q243" s="339"/>
    </row>
    <row r="244" spans="1:17" ht="15.75">
      <c r="A244" s="1"/>
      <c r="B244" s="22"/>
      <c r="C244" s="1"/>
      <c r="D244" s="28"/>
      <c r="E244" s="1363" t="s">
        <v>854</v>
      </c>
      <c r="F244" s="1108"/>
      <c r="G244" s="1108"/>
      <c r="H244" s="1108"/>
      <c r="I244" s="1108"/>
      <c r="J244" s="1108"/>
      <c r="K244" s="1108"/>
      <c r="L244" s="120"/>
      <c r="M244" s="140"/>
      <c r="N244" s="338"/>
      <c r="O244" s="339"/>
      <c r="P244" s="339"/>
      <c r="Q244" s="339"/>
    </row>
    <row r="245" spans="1:17" ht="15.75">
      <c r="A245" s="1"/>
      <c r="B245" s="22"/>
      <c r="C245" s="1"/>
      <c r="D245" s="28"/>
      <c r="E245" s="1108"/>
      <c r="F245" s="1108"/>
      <c r="G245" s="1108"/>
      <c r="H245" s="1108"/>
      <c r="I245" s="1108"/>
      <c r="J245" s="1108"/>
      <c r="K245" s="1108"/>
      <c r="L245" s="120"/>
      <c r="M245" s="140"/>
      <c r="N245" s="338"/>
      <c r="O245" s="339"/>
      <c r="P245" s="339"/>
      <c r="Q245" s="339"/>
    </row>
    <row r="246" spans="1:17" ht="15.75">
      <c r="A246" s="1"/>
      <c r="B246" s="22"/>
      <c r="C246" s="1"/>
      <c r="D246" s="28"/>
      <c r="E246" s="1108"/>
      <c r="F246" s="1108"/>
      <c r="G246" s="1108"/>
      <c r="H246" s="1108"/>
      <c r="I246" s="1108"/>
      <c r="J246" s="1108"/>
      <c r="K246" s="1108"/>
      <c r="L246" s="120"/>
      <c r="M246" s="140"/>
      <c r="N246" s="338"/>
      <c r="O246" s="339"/>
      <c r="P246" s="339"/>
      <c r="Q246" s="339"/>
    </row>
    <row r="247" spans="1:17" ht="15.75">
      <c r="A247" s="1"/>
      <c r="B247" s="22"/>
      <c r="C247" s="1"/>
      <c r="D247" s="28"/>
      <c r="E247" s="120"/>
      <c r="F247" s="120"/>
      <c r="G247" s="120"/>
      <c r="H247" s="120"/>
      <c r="I247" s="120"/>
      <c r="J247" s="120"/>
      <c r="K247" s="120"/>
      <c r="L247" s="120"/>
      <c r="M247" s="140"/>
      <c r="N247" s="338"/>
      <c r="O247" s="339"/>
      <c r="P247" s="339"/>
      <c r="Q247" s="339"/>
    </row>
    <row r="248" spans="1:17" ht="15.75">
      <c r="A248" s="1"/>
      <c r="B248" s="22"/>
      <c r="C248" s="1"/>
      <c r="D248" s="28"/>
      <c r="E248" s="120"/>
      <c r="F248" s="120"/>
      <c r="G248" s="120"/>
      <c r="H248" s="120"/>
      <c r="I248" s="120"/>
      <c r="J248" s="120"/>
      <c r="K248" s="120"/>
      <c r="L248" s="120"/>
      <c r="M248" s="140"/>
      <c r="N248" s="338"/>
      <c r="O248" s="339"/>
      <c r="P248" s="339"/>
      <c r="Q248" s="339"/>
    </row>
    <row r="249" spans="1:17" ht="15.75">
      <c r="A249" s="1"/>
      <c r="B249" s="22"/>
      <c r="C249" s="1"/>
      <c r="D249" s="28"/>
      <c r="E249" s="120"/>
      <c r="F249" s="120"/>
      <c r="G249" s="120"/>
      <c r="H249" s="120"/>
      <c r="I249" s="120"/>
      <c r="J249" s="120"/>
      <c r="K249" s="120"/>
      <c r="L249" s="120"/>
      <c r="M249" s="140"/>
      <c r="N249" s="338"/>
      <c r="O249" s="339"/>
      <c r="P249" s="339"/>
      <c r="Q249" s="339"/>
    </row>
    <row r="250" spans="1:17">
      <c r="A250" s="1"/>
      <c r="B250" s="4"/>
      <c r="C250" s="1"/>
      <c r="D250" s="28"/>
      <c r="E250" s="115" t="s">
        <v>855</v>
      </c>
      <c r="F250" s="115"/>
      <c r="G250" s="115"/>
      <c r="H250" s="115"/>
      <c r="I250" s="115"/>
      <c r="J250" s="115"/>
      <c r="K250" s="115"/>
      <c r="L250" s="115"/>
      <c r="M250" s="115"/>
      <c r="N250" s="338"/>
      <c r="O250" s="339"/>
      <c r="P250" s="339"/>
      <c r="Q250" s="339"/>
    </row>
    <row r="251" spans="1:17">
      <c r="A251" s="1"/>
      <c r="B251" s="4"/>
      <c r="C251" s="1"/>
      <c r="D251" s="28"/>
      <c r="E251" s="1491"/>
      <c r="F251" s="1108"/>
      <c r="G251" s="1108"/>
      <c r="H251" s="1108"/>
      <c r="I251" s="1108"/>
      <c r="J251" s="1108"/>
      <c r="K251" s="1108"/>
      <c r="L251" s="1108"/>
      <c r="M251" s="1108"/>
      <c r="N251" s="338"/>
      <c r="O251" s="339"/>
      <c r="P251" s="339"/>
      <c r="Q251" s="339"/>
    </row>
    <row r="252" spans="1:17">
      <c r="A252" s="1"/>
      <c r="B252" s="4"/>
      <c r="C252" s="1"/>
      <c r="D252" s="28"/>
      <c r="E252" s="1141" t="s">
        <v>856</v>
      </c>
      <c r="F252" s="1108"/>
      <c r="G252" s="1108"/>
      <c r="H252" s="1108"/>
      <c r="I252" s="1108"/>
      <c r="J252" s="1108"/>
      <c r="K252" s="1108"/>
      <c r="L252" s="1108"/>
      <c r="M252" s="140"/>
      <c r="N252" s="338"/>
      <c r="O252" s="339"/>
      <c r="P252" s="339"/>
      <c r="Q252" s="339"/>
    </row>
    <row r="253" spans="1:17">
      <c r="A253" s="1"/>
      <c r="B253" s="4"/>
      <c r="C253" s="1"/>
      <c r="D253" s="28"/>
      <c r="E253" s="1108"/>
      <c r="F253" s="1108"/>
      <c r="G253" s="1108"/>
      <c r="H253" s="1108"/>
      <c r="I253" s="1108"/>
      <c r="J253" s="1108"/>
      <c r="K253" s="1108"/>
      <c r="L253" s="1108"/>
      <c r="M253" s="140"/>
      <c r="N253" s="338"/>
      <c r="O253" s="339"/>
      <c r="P253" s="339"/>
      <c r="Q253" s="339"/>
    </row>
    <row r="254" spans="1:17">
      <c r="A254" s="1"/>
      <c r="B254" s="20"/>
      <c r="C254" s="1"/>
      <c r="D254" s="28"/>
      <c r="E254" s="1108"/>
      <c r="F254" s="1108"/>
      <c r="G254" s="1108"/>
      <c r="H254" s="1108"/>
      <c r="I254" s="1108"/>
      <c r="J254" s="1108"/>
      <c r="K254" s="1108"/>
      <c r="L254" s="1108"/>
      <c r="M254" s="140"/>
      <c r="N254" s="338"/>
      <c r="O254" s="339"/>
      <c r="P254" s="339"/>
      <c r="Q254" s="339"/>
    </row>
    <row r="255" spans="1:17" ht="15.75">
      <c r="A255" s="1"/>
      <c r="B255" s="22"/>
      <c r="C255" s="1"/>
      <c r="D255" s="28"/>
      <c r="E255" s="1108"/>
      <c r="F255" s="1108"/>
      <c r="G255" s="1108"/>
      <c r="H255" s="1108"/>
      <c r="I255" s="1108"/>
      <c r="J255" s="1108"/>
      <c r="K255" s="1108"/>
      <c r="L255" s="1108"/>
      <c r="M255" s="140"/>
      <c r="N255" s="338"/>
      <c r="O255" s="339"/>
      <c r="P255" s="339"/>
      <c r="Q255" s="339"/>
    </row>
    <row r="256" spans="1:17">
      <c r="A256" s="1"/>
      <c r="B256" s="4"/>
      <c r="C256" s="1"/>
      <c r="D256" s="28"/>
      <c r="E256" s="1108"/>
      <c r="F256" s="1108"/>
      <c r="G256" s="1108"/>
      <c r="H256" s="1108"/>
      <c r="I256" s="1108"/>
      <c r="J256" s="1108"/>
      <c r="K256" s="1108"/>
      <c r="L256" s="1108"/>
      <c r="M256" s="140"/>
      <c r="N256" s="338"/>
      <c r="O256" s="339"/>
      <c r="P256" s="339"/>
      <c r="Q256" s="339"/>
    </row>
    <row r="257" spans="1:17">
      <c r="A257" s="1"/>
      <c r="B257" s="4"/>
      <c r="C257" s="1"/>
      <c r="D257" s="28"/>
      <c r="E257" s="1108"/>
      <c r="F257" s="1108"/>
      <c r="G257" s="1108"/>
      <c r="H257" s="1108"/>
      <c r="I257" s="1108"/>
      <c r="J257" s="1108"/>
      <c r="K257" s="1108"/>
      <c r="L257" s="1108"/>
      <c r="M257" s="140"/>
      <c r="N257" s="338"/>
      <c r="O257" s="339"/>
      <c r="P257" s="339"/>
      <c r="Q257" s="339"/>
    </row>
    <row r="258" spans="1:17">
      <c r="A258" s="1"/>
      <c r="B258" s="4"/>
      <c r="C258" s="1"/>
      <c r="D258" s="28"/>
      <c r="E258" s="1108"/>
      <c r="F258" s="1108"/>
      <c r="G258" s="1108"/>
      <c r="H258" s="1108"/>
      <c r="I258" s="1108"/>
      <c r="J258" s="1108"/>
      <c r="K258" s="1108"/>
      <c r="L258" s="1108"/>
      <c r="M258" s="140"/>
      <c r="N258" s="338"/>
      <c r="O258" s="339"/>
      <c r="P258" s="339"/>
      <c r="Q258" s="339"/>
    </row>
    <row r="259" spans="1:17">
      <c r="A259" s="1"/>
      <c r="B259" s="4"/>
      <c r="C259" s="1"/>
      <c r="D259" s="28"/>
      <c r="E259" s="1108"/>
      <c r="F259" s="1108"/>
      <c r="G259" s="1108"/>
      <c r="H259" s="1108"/>
      <c r="I259" s="1108"/>
      <c r="J259" s="1108"/>
      <c r="K259" s="1108"/>
      <c r="L259" s="1108"/>
      <c r="M259" s="140"/>
      <c r="N259" s="338"/>
      <c r="O259" s="339"/>
      <c r="P259" s="339"/>
      <c r="Q259" s="339"/>
    </row>
    <row r="260" spans="1:17">
      <c r="A260" s="1"/>
      <c r="B260" s="64"/>
      <c r="C260" s="1"/>
      <c r="D260" s="28"/>
      <c r="E260" s="1108"/>
      <c r="F260" s="1108"/>
      <c r="G260" s="1108"/>
      <c r="H260" s="1108"/>
      <c r="I260" s="1108"/>
      <c r="J260" s="1108"/>
      <c r="K260" s="1108"/>
      <c r="L260" s="1108"/>
      <c r="M260" s="140"/>
      <c r="N260" s="338"/>
      <c r="O260" s="339"/>
      <c r="P260" s="339"/>
      <c r="Q260" s="339"/>
    </row>
    <row r="261" spans="1:17">
      <c r="A261" s="1"/>
      <c r="B261" s="4"/>
      <c r="C261" s="1"/>
      <c r="D261" s="28"/>
      <c r="E261" s="1108"/>
      <c r="F261" s="1108"/>
      <c r="G261" s="1108"/>
      <c r="H261" s="1108"/>
      <c r="I261" s="1108"/>
      <c r="J261" s="1108"/>
      <c r="K261" s="1108"/>
      <c r="L261" s="1108"/>
      <c r="M261" s="140"/>
      <c r="N261" s="338"/>
      <c r="O261" s="339"/>
      <c r="P261" s="339"/>
      <c r="Q261" s="339"/>
    </row>
    <row r="262" spans="1:17">
      <c r="A262" s="1"/>
      <c r="B262" s="20"/>
      <c r="C262" s="1"/>
      <c r="D262" s="28"/>
      <c r="E262" s="1108"/>
      <c r="F262" s="1108"/>
      <c r="G262" s="1108"/>
      <c r="H262" s="1108"/>
      <c r="I262" s="1108"/>
      <c r="J262" s="1108"/>
      <c r="K262" s="1108"/>
      <c r="L262" s="1108"/>
      <c r="M262" s="140"/>
      <c r="N262" s="338"/>
      <c r="O262" s="339"/>
      <c r="P262" s="339"/>
      <c r="Q262" s="339"/>
    </row>
    <row r="263" spans="1:17" ht="15.75">
      <c r="A263" s="1"/>
      <c r="B263" s="22"/>
      <c r="C263" s="1"/>
      <c r="D263" s="28"/>
      <c r="E263" s="1108"/>
      <c r="F263" s="1108"/>
      <c r="G263" s="1108"/>
      <c r="H263" s="1108"/>
      <c r="I263" s="1108"/>
      <c r="J263" s="1108"/>
      <c r="K263" s="1108"/>
      <c r="L263" s="1108"/>
      <c r="M263" s="140"/>
      <c r="N263" s="338"/>
      <c r="O263" s="339"/>
      <c r="P263" s="339"/>
      <c r="Q263" s="339"/>
    </row>
    <row r="264" spans="1:17">
      <c r="A264" s="1"/>
      <c r="B264" s="4"/>
      <c r="C264" s="1"/>
      <c r="D264" s="28"/>
      <c r="E264" s="1108"/>
      <c r="F264" s="1108"/>
      <c r="G264" s="1108"/>
      <c r="H264" s="1108"/>
      <c r="I264" s="1108"/>
      <c r="J264" s="1108"/>
      <c r="K264" s="1108"/>
      <c r="L264" s="1108"/>
      <c r="M264" s="140"/>
      <c r="N264" s="338"/>
      <c r="O264" s="339"/>
      <c r="P264" s="339"/>
      <c r="Q264" s="339"/>
    </row>
    <row r="265" spans="1:17">
      <c r="A265" s="1"/>
      <c r="B265" s="4"/>
      <c r="C265" s="1"/>
      <c r="D265" s="28"/>
      <c r="E265" s="1108"/>
      <c r="F265" s="1108"/>
      <c r="G265" s="1108"/>
      <c r="H265" s="1108"/>
      <c r="I265" s="1108"/>
      <c r="J265" s="1108"/>
      <c r="K265" s="1108"/>
      <c r="L265" s="1108"/>
      <c r="M265" s="140"/>
      <c r="N265" s="338"/>
      <c r="O265" s="339"/>
      <c r="P265" s="339"/>
      <c r="Q265" s="339"/>
    </row>
    <row r="266" spans="1:17">
      <c r="A266" s="1"/>
      <c r="B266" s="4"/>
      <c r="C266" s="1"/>
      <c r="D266" s="28"/>
      <c r="E266" s="1108"/>
      <c r="F266" s="1108"/>
      <c r="G266" s="1108"/>
      <c r="H266" s="1108"/>
      <c r="I266" s="1108"/>
      <c r="J266" s="1108"/>
      <c r="K266" s="1108"/>
      <c r="L266" s="1108"/>
      <c r="M266" s="140"/>
      <c r="N266" s="338"/>
      <c r="O266" s="339"/>
      <c r="P266" s="339"/>
      <c r="Q266" s="339"/>
    </row>
    <row r="267" spans="1:17">
      <c r="A267" s="1"/>
      <c r="B267" s="4"/>
      <c r="C267" s="1"/>
      <c r="D267" s="28"/>
      <c r="E267" s="1108"/>
      <c r="F267" s="1108"/>
      <c r="G267" s="1108"/>
      <c r="H267" s="1108"/>
      <c r="I267" s="1108"/>
      <c r="J267" s="1108"/>
      <c r="K267" s="1108"/>
      <c r="L267" s="1108"/>
      <c r="M267" s="140"/>
      <c r="N267" s="338"/>
      <c r="O267" s="339"/>
      <c r="P267" s="339"/>
      <c r="Q267" s="339"/>
    </row>
    <row r="268" spans="1:17">
      <c r="A268" s="1"/>
      <c r="B268" s="4"/>
      <c r="C268" s="1"/>
      <c r="D268" s="28"/>
      <c r="E268" s="1108"/>
      <c r="F268" s="1108"/>
      <c r="G268" s="1108"/>
      <c r="H268" s="1108"/>
      <c r="I268" s="1108"/>
      <c r="J268" s="1108"/>
      <c r="K268" s="1108"/>
      <c r="L268" s="1108"/>
      <c r="M268" s="140"/>
      <c r="N268" s="338"/>
      <c r="O268" s="339"/>
      <c r="P268" s="339"/>
      <c r="Q268" s="339"/>
    </row>
    <row r="269" spans="1:17">
      <c r="A269" s="1"/>
      <c r="B269" s="4"/>
      <c r="C269" s="1"/>
      <c r="D269" s="28"/>
      <c r="E269" s="1108"/>
      <c r="F269" s="1108"/>
      <c r="G269" s="1108"/>
      <c r="H269" s="1108"/>
      <c r="I269" s="1108"/>
      <c r="J269" s="1108"/>
      <c r="K269" s="1108"/>
      <c r="L269" s="1108"/>
      <c r="M269" s="140"/>
      <c r="N269" s="338"/>
      <c r="O269" s="339"/>
      <c r="P269" s="339"/>
      <c r="Q269" s="339"/>
    </row>
    <row r="270" spans="1:17">
      <c r="A270" s="1"/>
      <c r="B270" s="20"/>
      <c r="C270" s="1"/>
      <c r="D270" s="28"/>
      <c r="E270" s="1108"/>
      <c r="F270" s="1108"/>
      <c r="G270" s="1108"/>
      <c r="H270" s="1108"/>
      <c r="I270" s="1108"/>
      <c r="J270" s="1108"/>
      <c r="K270" s="1108"/>
      <c r="L270" s="1108"/>
      <c r="M270" s="140"/>
      <c r="N270" s="338"/>
      <c r="O270" s="339"/>
      <c r="P270" s="339"/>
      <c r="Q270" s="339"/>
    </row>
    <row r="271" spans="1:17" ht="15.75">
      <c r="A271" s="1"/>
      <c r="B271" s="22"/>
      <c r="C271" s="1"/>
      <c r="D271" s="28"/>
      <c r="E271" s="1108"/>
      <c r="F271" s="1108"/>
      <c r="G271" s="1108"/>
      <c r="H271" s="1108"/>
      <c r="I271" s="1108"/>
      <c r="J271" s="1108"/>
      <c r="K271" s="1108"/>
      <c r="L271" s="1108"/>
      <c r="M271" s="140"/>
      <c r="N271" s="338"/>
      <c r="O271" s="339"/>
      <c r="P271" s="339"/>
      <c r="Q271" s="339"/>
    </row>
    <row r="272" spans="1:17">
      <c r="A272" s="1"/>
      <c r="B272" s="4"/>
      <c r="C272" s="1"/>
      <c r="D272" s="28"/>
      <c r="E272" s="1108"/>
      <c r="F272" s="1108"/>
      <c r="G272" s="1108"/>
      <c r="H272" s="1108"/>
      <c r="I272" s="1108"/>
      <c r="J272" s="1108"/>
      <c r="K272" s="1108"/>
      <c r="L272" s="1108"/>
      <c r="M272" s="140"/>
      <c r="N272" s="338"/>
      <c r="O272" s="339"/>
      <c r="P272" s="339"/>
      <c r="Q272" s="339"/>
    </row>
    <row r="273" spans="1:17">
      <c r="A273" s="1"/>
      <c r="B273" s="18"/>
      <c r="C273" s="1"/>
      <c r="D273" s="28"/>
      <c r="E273" s="1108"/>
      <c r="F273" s="1108"/>
      <c r="G273" s="1108"/>
      <c r="H273" s="1108"/>
      <c r="I273" s="1108"/>
      <c r="J273" s="1108"/>
      <c r="K273" s="1108"/>
      <c r="L273" s="1108"/>
      <c r="M273" s="140"/>
      <c r="N273" s="338"/>
      <c r="O273" s="339"/>
      <c r="P273" s="339"/>
      <c r="Q273" s="339"/>
    </row>
    <row r="274" spans="1:17">
      <c r="A274" s="1"/>
      <c r="B274" s="4"/>
      <c r="C274" s="1"/>
      <c r="D274" s="28"/>
      <c r="E274" s="1108"/>
      <c r="F274" s="1108"/>
      <c r="G274" s="1108"/>
      <c r="H274" s="1108"/>
      <c r="I274" s="1108"/>
      <c r="J274" s="1108"/>
      <c r="K274" s="1108"/>
      <c r="L274" s="1108"/>
      <c r="M274" s="140"/>
      <c r="N274" s="338"/>
      <c r="O274" s="339"/>
      <c r="P274" s="339"/>
      <c r="Q274" s="339"/>
    </row>
    <row r="275" spans="1:17">
      <c r="A275" s="1"/>
      <c r="B275" s="4"/>
      <c r="C275" s="1"/>
      <c r="D275" s="28"/>
      <c r="E275" s="1108"/>
      <c r="F275" s="1108"/>
      <c r="G275" s="1108"/>
      <c r="H275" s="1108"/>
      <c r="I275" s="1108"/>
      <c r="J275" s="1108"/>
      <c r="K275" s="1108"/>
      <c r="L275" s="1108"/>
      <c r="M275" s="140"/>
      <c r="N275" s="338"/>
      <c r="O275" s="339"/>
      <c r="P275" s="339"/>
      <c r="Q275" s="339"/>
    </row>
    <row r="276" spans="1:17">
      <c r="A276" s="1"/>
      <c r="B276" s="4"/>
      <c r="C276" s="1"/>
      <c r="D276" s="28"/>
      <c r="E276" s="1108"/>
      <c r="F276" s="1108"/>
      <c r="G276" s="1108"/>
      <c r="H276" s="1108"/>
      <c r="I276" s="1108"/>
      <c r="J276" s="1108"/>
      <c r="K276" s="1108"/>
      <c r="L276" s="1108"/>
      <c r="M276" s="140"/>
      <c r="N276" s="338"/>
      <c r="O276" s="339"/>
      <c r="P276" s="339"/>
      <c r="Q276" s="339"/>
    </row>
    <row r="277" spans="1:17">
      <c r="A277" s="1"/>
      <c r="B277" s="4"/>
      <c r="C277" s="1"/>
      <c r="D277" s="28"/>
      <c r="E277" s="1108"/>
      <c r="F277" s="1108"/>
      <c r="G277" s="1108"/>
      <c r="H277" s="1108"/>
      <c r="I277" s="1108"/>
      <c r="J277" s="1108"/>
      <c r="K277" s="1108"/>
      <c r="L277" s="1108"/>
      <c r="M277" s="140"/>
      <c r="N277" s="338"/>
      <c r="O277" s="339"/>
      <c r="P277" s="339"/>
      <c r="Q277" s="339"/>
    </row>
    <row r="278" spans="1:17">
      <c r="A278" s="1"/>
      <c r="B278" s="4"/>
      <c r="C278" s="1"/>
      <c r="D278" s="28"/>
      <c r="E278" s="1108"/>
      <c r="F278" s="1108"/>
      <c r="G278" s="1108"/>
      <c r="H278" s="1108"/>
      <c r="I278" s="1108"/>
      <c r="J278" s="1108"/>
      <c r="K278" s="1108"/>
      <c r="L278" s="1108"/>
      <c r="M278" s="140"/>
      <c r="N278" s="338"/>
      <c r="O278" s="339"/>
      <c r="P278" s="339"/>
      <c r="Q278" s="339"/>
    </row>
    <row r="279" spans="1:17">
      <c r="A279" s="1"/>
      <c r="B279" s="4"/>
      <c r="C279" s="1"/>
      <c r="D279" s="28"/>
      <c r="E279" s="1108"/>
      <c r="F279" s="1108"/>
      <c r="G279" s="1108"/>
      <c r="H279" s="1108"/>
      <c r="I279" s="1108"/>
      <c r="J279" s="1108"/>
      <c r="K279" s="1108"/>
      <c r="L279" s="1108"/>
      <c r="M279" s="140"/>
      <c r="N279" s="338"/>
      <c r="O279" s="339"/>
      <c r="P279" s="339"/>
      <c r="Q279" s="339"/>
    </row>
    <row r="280" spans="1:17">
      <c r="A280" s="1"/>
      <c r="B280" s="4"/>
      <c r="C280" s="1"/>
      <c r="D280" s="28"/>
      <c r="E280" s="1108"/>
      <c r="F280" s="1108"/>
      <c r="G280" s="1108"/>
      <c r="H280" s="1108"/>
      <c r="I280" s="1108"/>
      <c r="J280" s="1108"/>
      <c r="K280" s="1108"/>
      <c r="L280" s="1108"/>
      <c r="M280" s="140"/>
      <c r="N280" s="338"/>
      <c r="O280" s="339"/>
      <c r="P280" s="339"/>
      <c r="Q280" s="339"/>
    </row>
    <row r="281" spans="1:17" ht="33.6" customHeight="1">
      <c r="A281" s="1"/>
      <c r="B281" s="4"/>
      <c r="C281" s="1"/>
      <c r="D281" s="28"/>
      <c r="E281" s="1108"/>
      <c r="F281" s="1108"/>
      <c r="G281" s="1108"/>
      <c r="H281" s="1108"/>
      <c r="I281" s="1108"/>
      <c r="J281" s="1108"/>
      <c r="K281" s="1108"/>
      <c r="L281" s="1108"/>
      <c r="M281" s="140"/>
      <c r="N281" s="338"/>
      <c r="O281" s="339"/>
      <c r="P281" s="339"/>
      <c r="Q281" s="339"/>
    </row>
    <row r="282" spans="1:17" ht="25.15" customHeight="1">
      <c r="A282" s="1"/>
      <c r="B282" s="4"/>
      <c r="C282" s="1"/>
      <c r="D282" s="28"/>
      <c r="E282" s="1108"/>
      <c r="F282" s="1108"/>
      <c r="G282" s="1108"/>
      <c r="H282" s="1108"/>
      <c r="I282" s="1108"/>
      <c r="J282" s="1108"/>
      <c r="K282" s="1108"/>
      <c r="L282" s="1108"/>
      <c r="M282" s="140"/>
      <c r="N282" s="338"/>
      <c r="O282" s="339"/>
      <c r="P282" s="339"/>
      <c r="Q282" s="339"/>
    </row>
    <row r="283" spans="1:17" ht="15.75">
      <c r="A283" s="1"/>
      <c r="B283" s="19"/>
      <c r="C283" s="1"/>
      <c r="D283" s="28"/>
      <c r="E283" s="1108"/>
      <c r="F283" s="1108"/>
      <c r="G283" s="1108"/>
      <c r="H283" s="1108"/>
      <c r="I283" s="1108"/>
      <c r="J283" s="1108"/>
      <c r="K283" s="1108"/>
      <c r="L283" s="1108"/>
      <c r="M283" s="140"/>
      <c r="N283" s="338"/>
      <c r="O283" s="339"/>
      <c r="P283" s="339"/>
      <c r="Q283" s="339"/>
    </row>
    <row r="284" spans="1:17" ht="15.75">
      <c r="A284" s="1"/>
      <c r="B284" s="22"/>
      <c r="C284" s="1"/>
      <c r="D284" s="28"/>
      <c r="E284" s="118"/>
      <c r="F284" s="118"/>
      <c r="G284" s="118"/>
      <c r="H284" s="118"/>
      <c r="I284" s="118"/>
      <c r="J284" s="118"/>
      <c r="K284" s="118"/>
      <c r="L284" s="118"/>
      <c r="M284" s="118"/>
      <c r="N284" s="338"/>
      <c r="O284" s="339"/>
      <c r="P284" s="339"/>
      <c r="Q284" s="339"/>
    </row>
    <row r="285" spans="1:17" ht="15.75">
      <c r="A285" s="1"/>
      <c r="B285" s="22"/>
      <c r="C285" s="1"/>
      <c r="D285" s="28"/>
      <c r="E285" s="118"/>
      <c r="F285" s="118"/>
      <c r="G285" s="118"/>
      <c r="H285" s="118"/>
      <c r="I285" s="118"/>
      <c r="J285" s="118"/>
      <c r="K285" s="118"/>
      <c r="L285" s="118"/>
      <c r="M285" s="118"/>
      <c r="N285" s="338"/>
      <c r="O285" s="339"/>
      <c r="P285" s="339"/>
      <c r="Q285" s="339"/>
    </row>
    <row r="286" spans="1:17">
      <c r="A286" s="1"/>
      <c r="B286" s="4"/>
      <c r="C286" s="1"/>
      <c r="D286" s="28"/>
      <c r="E286" s="971" t="s">
        <v>857</v>
      </c>
      <c r="F286" s="344"/>
      <c r="G286" s="344"/>
      <c r="H286" s="344"/>
      <c r="I286" s="344"/>
      <c r="J286" s="344"/>
      <c r="K286" s="344"/>
      <c r="L286" s="344"/>
      <c r="M286" s="118"/>
      <c r="N286" s="338"/>
      <c r="O286" s="339"/>
      <c r="P286" s="339"/>
      <c r="Q286" s="339"/>
    </row>
    <row r="287" spans="1:17">
      <c r="A287" s="1"/>
      <c r="B287" s="20"/>
      <c r="C287" s="1"/>
      <c r="D287" s="28"/>
      <c r="E287" s="140"/>
      <c r="F287" s="140"/>
      <c r="G287" s="140"/>
      <c r="H287" s="140"/>
      <c r="I287" s="140"/>
      <c r="J287" s="140"/>
      <c r="K287" s="140"/>
      <c r="L287" s="140"/>
      <c r="M287" s="140"/>
      <c r="N287" s="338"/>
      <c r="O287" s="339"/>
      <c r="P287" s="339"/>
      <c r="Q287" s="339"/>
    </row>
    <row r="288" spans="1:17" ht="15.75">
      <c r="A288" s="1"/>
      <c r="B288" s="22"/>
      <c r="C288" s="1"/>
      <c r="D288" s="28"/>
      <c r="E288" s="1141" t="s">
        <v>858</v>
      </c>
      <c r="F288" s="1108"/>
      <c r="G288" s="1108"/>
      <c r="H288" s="1108"/>
      <c r="I288" s="1108"/>
      <c r="J288" s="1108"/>
      <c r="K288" s="1108"/>
      <c r="L288" s="1108"/>
      <c r="M288" s="140"/>
      <c r="N288" s="338"/>
      <c r="O288" s="339"/>
      <c r="P288" s="339"/>
      <c r="Q288" s="339"/>
    </row>
    <row r="289" spans="1:17">
      <c r="A289" s="1"/>
      <c r="B289" s="4"/>
      <c r="C289" s="1"/>
      <c r="D289" s="28"/>
      <c r="E289" s="1108"/>
      <c r="F289" s="1108"/>
      <c r="G289" s="1108"/>
      <c r="H289" s="1108"/>
      <c r="I289" s="1108"/>
      <c r="J289" s="1108"/>
      <c r="K289" s="1108"/>
      <c r="L289" s="1108"/>
      <c r="M289" s="140"/>
      <c r="N289" s="339"/>
      <c r="O289" s="339"/>
      <c r="P289" s="339"/>
      <c r="Q289" s="339"/>
    </row>
    <row r="290" spans="1:17">
      <c r="A290" s="1"/>
      <c r="B290" s="4"/>
      <c r="C290" s="1"/>
      <c r="D290" s="28"/>
      <c r="E290" s="1108"/>
      <c r="F290" s="1108"/>
      <c r="G290" s="1108"/>
      <c r="H290" s="1108"/>
      <c r="I290" s="1108"/>
      <c r="J290" s="1108"/>
      <c r="K290" s="1108"/>
      <c r="L290" s="1108"/>
      <c r="M290" s="140"/>
      <c r="N290" s="339"/>
      <c r="O290" s="339"/>
      <c r="P290" s="339"/>
      <c r="Q290" s="339"/>
    </row>
    <row r="291" spans="1:17">
      <c r="A291" s="1"/>
      <c r="B291" s="4"/>
      <c r="C291" s="1"/>
      <c r="D291" s="28"/>
      <c r="E291" s="1108"/>
      <c r="F291" s="1108"/>
      <c r="G291" s="1108"/>
      <c r="H291" s="1108"/>
      <c r="I291" s="1108"/>
      <c r="J291" s="1108"/>
      <c r="K291" s="1108"/>
      <c r="L291" s="1108"/>
      <c r="M291" s="140"/>
      <c r="N291" s="339"/>
      <c r="O291" s="339"/>
      <c r="P291" s="339"/>
      <c r="Q291" s="339"/>
    </row>
    <row r="292" spans="1:17">
      <c r="A292" s="1"/>
      <c r="B292" s="4"/>
      <c r="C292" s="1"/>
      <c r="D292" s="28"/>
      <c r="E292" s="1108"/>
      <c r="F292" s="1108"/>
      <c r="G292" s="1108"/>
      <c r="H292" s="1108"/>
      <c r="I292" s="1108"/>
      <c r="J292" s="1108"/>
      <c r="K292" s="1108"/>
      <c r="L292" s="1108"/>
      <c r="M292" s="140"/>
      <c r="N292" s="339"/>
      <c r="O292" s="339"/>
      <c r="P292" s="339"/>
      <c r="Q292" s="339"/>
    </row>
    <row r="293" spans="1:17">
      <c r="A293" s="1"/>
      <c r="B293" s="4"/>
      <c r="C293" s="1"/>
      <c r="D293" s="28"/>
      <c r="E293" s="1108"/>
      <c r="F293" s="1108"/>
      <c r="G293" s="1108"/>
      <c r="H293" s="1108"/>
      <c r="I293" s="1108"/>
      <c r="J293" s="1108"/>
      <c r="K293" s="1108"/>
      <c r="L293" s="1108"/>
      <c r="M293" s="140"/>
      <c r="N293" s="339"/>
      <c r="O293" s="339"/>
      <c r="P293" s="339"/>
      <c r="Q293" s="339"/>
    </row>
    <row r="294" spans="1:17">
      <c r="A294" s="1"/>
      <c r="B294" s="4"/>
      <c r="C294" s="1"/>
      <c r="D294" s="28"/>
      <c r="E294" s="1108"/>
      <c r="F294" s="1108"/>
      <c r="G294" s="1108"/>
      <c r="H294" s="1108"/>
      <c r="I294" s="1108"/>
      <c r="J294" s="1108"/>
      <c r="K294" s="1108"/>
      <c r="L294" s="1108"/>
      <c r="M294" s="140"/>
      <c r="N294" s="339"/>
      <c r="O294" s="339"/>
      <c r="P294" s="339"/>
      <c r="Q294" s="339"/>
    </row>
    <row r="295" spans="1:17" ht="85.15" customHeight="1">
      <c r="A295" s="1"/>
      <c r="B295" s="20"/>
      <c r="C295" s="1"/>
      <c r="D295" s="28"/>
      <c r="E295" s="1108"/>
      <c r="F295" s="1108"/>
      <c r="G295" s="1108"/>
      <c r="H295" s="1108"/>
      <c r="I295" s="1108"/>
      <c r="J295" s="1108"/>
      <c r="K295" s="1108"/>
      <c r="L295" s="1108"/>
      <c r="M295" s="140"/>
      <c r="N295" s="339"/>
      <c r="O295" s="339"/>
      <c r="P295" s="339"/>
      <c r="Q295" s="339"/>
    </row>
    <row r="296" spans="1:17" ht="15.75">
      <c r="A296" s="1"/>
      <c r="B296" s="22"/>
      <c r="C296" s="1"/>
      <c r="D296" s="28"/>
      <c r="E296" s="1108"/>
      <c r="F296" s="1108"/>
      <c r="G296" s="1108"/>
      <c r="H296" s="1108"/>
      <c r="I296" s="1108"/>
      <c r="J296" s="1108"/>
      <c r="K296" s="1108"/>
      <c r="L296" s="1108"/>
      <c r="M296" s="140"/>
      <c r="N296" s="339"/>
      <c r="O296" s="339"/>
      <c r="P296" s="339"/>
      <c r="Q296" s="339"/>
    </row>
    <row r="297" spans="1:17">
      <c r="A297" s="1"/>
      <c r="B297" s="4"/>
      <c r="C297" s="1"/>
      <c r="D297" s="28"/>
      <c r="E297" s="118"/>
      <c r="F297" s="118"/>
      <c r="G297" s="118"/>
      <c r="H297" s="118"/>
      <c r="I297" s="118"/>
      <c r="J297" s="118"/>
      <c r="K297" s="118"/>
      <c r="L297" s="118"/>
      <c r="M297" s="118"/>
      <c r="N297" s="339"/>
      <c r="O297" s="339"/>
      <c r="P297" s="339"/>
      <c r="Q297" s="339"/>
    </row>
    <row r="298" spans="1:17">
      <c r="A298" s="1"/>
      <c r="B298" s="4"/>
      <c r="C298" s="1"/>
      <c r="D298" s="28"/>
      <c r="E298" s="115" t="s">
        <v>859</v>
      </c>
      <c r="F298" s="115"/>
      <c r="G298" s="115"/>
      <c r="H298" s="115"/>
      <c r="I298" s="115"/>
      <c r="J298" s="115"/>
      <c r="K298" s="115"/>
      <c r="L298" s="115"/>
      <c r="M298" s="339"/>
      <c r="N298" s="339"/>
      <c r="O298" s="339"/>
      <c r="P298" s="339"/>
      <c r="Q298" s="339"/>
    </row>
    <row r="299" spans="1:17">
      <c r="A299" s="1"/>
      <c r="B299" s="4"/>
      <c r="C299" s="1"/>
      <c r="D299" s="28"/>
      <c r="E299" s="116"/>
      <c r="F299" s="116"/>
      <c r="G299" s="116"/>
      <c r="H299" s="345"/>
      <c r="I299" s="116"/>
      <c r="J299" s="116"/>
      <c r="K299" s="116"/>
      <c r="L299" s="116"/>
      <c r="M299" s="345"/>
      <c r="N299" s="339"/>
      <c r="O299" s="339"/>
      <c r="P299" s="339"/>
      <c r="Q299" s="339"/>
    </row>
    <row r="300" spans="1:17">
      <c r="A300" s="1"/>
      <c r="B300" s="4"/>
      <c r="C300" s="1"/>
      <c r="D300" s="28"/>
      <c r="E300" s="1128" t="s">
        <v>860</v>
      </c>
      <c r="F300" s="1108"/>
      <c r="G300" s="1108"/>
      <c r="H300" s="1108"/>
      <c r="I300" s="1108"/>
      <c r="J300" s="1108"/>
      <c r="K300" s="1108"/>
      <c r="L300" s="1108"/>
      <c r="M300" s="345"/>
      <c r="N300" s="339"/>
      <c r="O300" s="339"/>
      <c r="P300" s="339"/>
      <c r="Q300" s="339"/>
    </row>
    <row r="301" spans="1:17">
      <c r="A301" s="1"/>
      <c r="B301" s="64"/>
      <c r="C301" s="1"/>
      <c r="D301" s="28"/>
      <c r="E301" s="1108"/>
      <c r="F301" s="1108"/>
      <c r="G301" s="1108"/>
      <c r="H301" s="1108"/>
      <c r="I301" s="1108"/>
      <c r="J301" s="1108"/>
      <c r="K301" s="1108"/>
      <c r="L301" s="1108"/>
      <c r="M301" s="345"/>
      <c r="N301" s="339"/>
      <c r="O301" s="339"/>
      <c r="P301" s="339"/>
      <c r="Q301" s="339"/>
    </row>
    <row r="302" spans="1:17">
      <c r="A302" s="1"/>
      <c r="B302" s="4"/>
      <c r="C302" s="1"/>
      <c r="D302" s="28"/>
      <c r="E302" s="1108"/>
      <c r="F302" s="1108"/>
      <c r="G302" s="1108"/>
      <c r="H302" s="1108"/>
      <c r="I302" s="1108"/>
      <c r="J302" s="1108"/>
      <c r="K302" s="1108"/>
      <c r="L302" s="1108"/>
      <c r="M302" s="345"/>
      <c r="N302" s="339"/>
      <c r="O302" s="339"/>
      <c r="P302" s="339"/>
      <c r="Q302" s="339"/>
    </row>
    <row r="303" spans="1:17">
      <c r="A303" s="1"/>
      <c r="B303" s="4"/>
      <c r="C303" s="1"/>
      <c r="D303" s="28"/>
      <c r="E303" s="1108"/>
      <c r="F303" s="1108"/>
      <c r="G303" s="1108"/>
      <c r="H303" s="1108"/>
      <c r="I303" s="1108"/>
      <c r="J303" s="1108"/>
      <c r="K303" s="1108"/>
      <c r="L303" s="1108"/>
      <c r="M303" s="345"/>
      <c r="N303" s="339"/>
      <c r="O303" s="339"/>
      <c r="P303" s="339"/>
      <c r="Q303" s="339"/>
    </row>
    <row r="304" spans="1:17">
      <c r="A304" s="1"/>
      <c r="B304" s="4"/>
      <c r="C304" s="1"/>
      <c r="D304" s="28"/>
      <c r="E304" s="1108"/>
      <c r="F304" s="1108"/>
      <c r="G304" s="1108"/>
      <c r="H304" s="1108"/>
      <c r="I304" s="1108"/>
      <c r="J304" s="1108"/>
      <c r="K304" s="1108"/>
      <c r="L304" s="1108"/>
      <c r="M304" s="345"/>
      <c r="N304" s="339"/>
      <c r="O304" s="339"/>
      <c r="P304" s="339"/>
      <c r="Q304" s="339"/>
    </row>
    <row r="305" spans="1:17">
      <c r="A305" s="1"/>
      <c r="B305" s="20"/>
      <c r="C305" s="1"/>
      <c r="D305" s="28"/>
      <c r="E305" s="170"/>
      <c r="F305" s="170"/>
      <c r="G305" s="170"/>
      <c r="H305" s="170"/>
      <c r="I305" s="170"/>
      <c r="J305" s="170"/>
      <c r="K305" s="170"/>
      <c r="L305" s="170"/>
      <c r="M305" s="170"/>
      <c r="N305" s="339"/>
      <c r="O305" s="339"/>
      <c r="P305" s="339"/>
      <c r="Q305" s="339"/>
    </row>
    <row r="306" spans="1:17" ht="15.75">
      <c r="A306" s="1"/>
      <c r="B306" s="22"/>
      <c r="C306" s="1"/>
      <c r="D306" s="28"/>
      <c r="E306" s="1374" t="s">
        <v>861</v>
      </c>
      <c r="F306" s="1165"/>
      <c r="G306" s="1165"/>
      <c r="H306" s="1165"/>
      <c r="I306" s="1165"/>
      <c r="J306" s="1165"/>
      <c r="K306" s="1165"/>
      <c r="L306" s="1165"/>
      <c r="M306" s="170"/>
      <c r="N306" s="339"/>
      <c r="O306" s="339"/>
      <c r="P306" s="339"/>
      <c r="Q306" s="339"/>
    </row>
    <row r="307" spans="1:17">
      <c r="A307" s="1"/>
      <c r="B307" s="4"/>
      <c r="C307" s="1"/>
      <c r="D307" s="28"/>
      <c r="E307" s="1165"/>
      <c r="F307" s="1165"/>
      <c r="G307" s="1165"/>
      <c r="H307" s="1165"/>
      <c r="I307" s="1165"/>
      <c r="J307" s="1165"/>
      <c r="K307" s="1165"/>
      <c r="L307" s="1165"/>
      <c r="M307" s="170"/>
      <c r="N307" s="339"/>
      <c r="O307" s="339"/>
      <c r="P307" s="339"/>
      <c r="Q307" s="339"/>
    </row>
    <row r="308" spans="1:17" ht="12.75" customHeight="1">
      <c r="A308" s="1"/>
      <c r="B308" s="4"/>
      <c r="C308" s="1"/>
      <c r="D308" s="28"/>
      <c r="E308" s="170"/>
      <c r="F308" s="170"/>
      <c r="G308" s="170"/>
      <c r="H308" s="170"/>
      <c r="I308" s="170"/>
      <c r="J308" s="170"/>
      <c r="K308" s="170"/>
      <c r="L308" s="170"/>
      <c r="M308" s="170"/>
      <c r="N308" s="339"/>
      <c r="O308" s="339"/>
      <c r="P308" s="339"/>
      <c r="Q308" s="339"/>
    </row>
    <row r="309" spans="1:17">
      <c r="A309" s="1"/>
      <c r="B309" s="4"/>
      <c r="C309" s="1"/>
      <c r="D309" s="28"/>
      <c r="E309" s="1141" t="s">
        <v>862</v>
      </c>
      <c r="F309" s="1108"/>
      <c r="G309" s="1108"/>
      <c r="H309" s="1108"/>
      <c r="I309" s="1108"/>
      <c r="J309" s="1108"/>
      <c r="K309" s="1108"/>
      <c r="L309" s="1108"/>
      <c r="M309" s="140"/>
      <c r="N309" s="339"/>
      <c r="O309" s="339"/>
      <c r="P309" s="339"/>
      <c r="Q309" s="339"/>
    </row>
    <row r="310" spans="1:17">
      <c r="A310" s="1"/>
      <c r="B310" s="4"/>
      <c r="C310" s="1"/>
      <c r="D310" s="28"/>
      <c r="E310" s="1108"/>
      <c r="F310" s="1108"/>
      <c r="G310" s="1108"/>
      <c r="H310" s="1108"/>
      <c r="I310" s="1108"/>
      <c r="J310" s="1108"/>
      <c r="K310" s="1108"/>
      <c r="L310" s="1108"/>
      <c r="M310" s="140"/>
      <c r="N310" s="339"/>
      <c r="O310" s="339"/>
      <c r="P310" s="339"/>
      <c r="Q310" s="339"/>
    </row>
    <row r="311" spans="1:17">
      <c r="A311" s="1"/>
      <c r="B311" s="4"/>
      <c r="C311" s="1"/>
      <c r="D311" s="28"/>
      <c r="E311" s="1108"/>
      <c r="F311" s="1108"/>
      <c r="G311" s="1108"/>
      <c r="H311" s="1108"/>
      <c r="I311" s="1108"/>
      <c r="J311" s="1108"/>
      <c r="K311" s="1108"/>
      <c r="L311" s="1108"/>
      <c r="M311" s="140"/>
      <c r="N311" s="339"/>
      <c r="O311" s="339"/>
      <c r="P311" s="339"/>
      <c r="Q311" s="339"/>
    </row>
    <row r="312" spans="1:17">
      <c r="A312" s="1"/>
      <c r="B312" s="4"/>
      <c r="C312" s="1"/>
      <c r="D312" s="28"/>
      <c r="E312" s="1108"/>
      <c r="F312" s="1108"/>
      <c r="G312" s="1108"/>
      <c r="H312" s="1108"/>
      <c r="I312" s="1108"/>
      <c r="J312" s="1108"/>
      <c r="K312" s="1108"/>
      <c r="L312" s="1108"/>
      <c r="M312" s="140"/>
      <c r="N312" s="339"/>
      <c r="O312" s="339"/>
      <c r="P312" s="339"/>
      <c r="Q312" s="339"/>
    </row>
    <row r="313" spans="1:17">
      <c r="A313" s="1"/>
      <c r="B313" s="4"/>
      <c r="C313" s="1"/>
      <c r="D313" s="28"/>
      <c r="E313" s="1108"/>
      <c r="F313" s="1108"/>
      <c r="G313" s="1108"/>
      <c r="H313" s="1108"/>
      <c r="I313" s="1108"/>
      <c r="J313" s="1108"/>
      <c r="K313" s="1108"/>
      <c r="L313" s="1108"/>
      <c r="M313" s="140"/>
      <c r="N313" s="339"/>
      <c r="O313" s="339"/>
      <c r="P313" s="339"/>
      <c r="Q313" s="339"/>
    </row>
    <row r="314" spans="1:17">
      <c r="A314" s="1"/>
      <c r="B314" s="4"/>
      <c r="C314" s="1"/>
      <c r="D314" s="28"/>
      <c r="E314" s="1108"/>
      <c r="F314" s="1108"/>
      <c r="G314" s="1108"/>
      <c r="H314" s="1108"/>
      <c r="I314" s="1108"/>
      <c r="J314" s="1108"/>
      <c r="K314" s="1108"/>
      <c r="L314" s="1108"/>
      <c r="M314" s="140"/>
      <c r="N314" s="339"/>
      <c r="O314" s="339"/>
      <c r="P314" s="339"/>
      <c r="Q314" s="339"/>
    </row>
    <row r="315" spans="1:17">
      <c r="A315" s="1"/>
      <c r="B315" s="4"/>
      <c r="C315" s="1"/>
      <c r="D315" s="28"/>
      <c r="E315" s="1108"/>
      <c r="F315" s="1108"/>
      <c r="G315" s="1108"/>
      <c r="H315" s="1108"/>
      <c r="I315" s="1108"/>
      <c r="J315" s="1108"/>
      <c r="K315" s="1108"/>
      <c r="L315" s="1108"/>
      <c r="M315" s="140"/>
      <c r="N315" s="339"/>
      <c r="O315" s="339"/>
      <c r="P315" s="339"/>
      <c r="Q315" s="339"/>
    </row>
    <row r="316" spans="1:17">
      <c r="A316" s="1"/>
      <c r="B316" s="4"/>
      <c r="C316" s="1"/>
      <c r="D316" s="28"/>
      <c r="E316" s="1108"/>
      <c r="F316" s="1108"/>
      <c r="G316" s="1108"/>
      <c r="H316" s="1108"/>
      <c r="I316" s="1108"/>
      <c r="J316" s="1108"/>
      <c r="K316" s="1108"/>
      <c r="L316" s="1108"/>
      <c r="M316" s="140"/>
      <c r="N316" s="339"/>
      <c r="O316" s="339"/>
      <c r="P316" s="339"/>
      <c r="Q316" s="339"/>
    </row>
    <row r="317" spans="1:17">
      <c r="A317" s="1"/>
      <c r="B317" s="4"/>
      <c r="C317" s="1"/>
      <c r="D317" s="28"/>
      <c r="E317" s="1108"/>
      <c r="F317" s="1108"/>
      <c r="G317" s="1108"/>
      <c r="H317" s="1108"/>
      <c r="I317" s="1108"/>
      <c r="J317" s="1108"/>
      <c r="K317" s="1108"/>
      <c r="L317" s="1108"/>
      <c r="M317" s="140"/>
      <c r="N317" s="339"/>
      <c r="O317" s="339"/>
      <c r="P317" s="339"/>
      <c r="Q317" s="339"/>
    </row>
    <row r="318" spans="1:17">
      <c r="A318" s="1"/>
      <c r="B318" s="4"/>
      <c r="C318" s="1"/>
      <c r="D318" s="28"/>
      <c r="E318" s="1108"/>
      <c r="F318" s="1108"/>
      <c r="G318" s="1108"/>
      <c r="H318" s="1108"/>
      <c r="I318" s="1108"/>
      <c r="J318" s="1108"/>
      <c r="K318" s="1108"/>
      <c r="L318" s="1108"/>
      <c r="M318" s="140"/>
      <c r="N318" s="339"/>
      <c r="O318" s="339"/>
      <c r="P318" s="339"/>
      <c r="Q318" s="339"/>
    </row>
    <row r="319" spans="1:17">
      <c r="A319" s="1"/>
      <c r="B319" s="4"/>
      <c r="C319" s="1"/>
      <c r="D319" s="28"/>
      <c r="E319" s="1108"/>
      <c r="F319" s="1108"/>
      <c r="G319" s="1108"/>
      <c r="H319" s="1108"/>
      <c r="I319" s="1108"/>
      <c r="J319" s="1108"/>
      <c r="K319" s="1108"/>
      <c r="L319" s="1108"/>
      <c r="M319" s="140"/>
      <c r="N319" s="339"/>
      <c r="O319" s="339"/>
      <c r="P319" s="339"/>
      <c r="Q319" s="339"/>
    </row>
    <row r="320" spans="1:17">
      <c r="A320" s="1"/>
      <c r="B320" s="4"/>
      <c r="C320" s="1"/>
      <c r="D320" s="28"/>
      <c r="E320" s="1108"/>
      <c r="F320" s="1108"/>
      <c r="G320" s="1108"/>
      <c r="H320" s="1108"/>
      <c r="I320" s="1108"/>
      <c r="J320" s="1108"/>
      <c r="K320" s="1108"/>
      <c r="L320" s="1108"/>
      <c r="M320" s="140"/>
      <c r="N320" s="339"/>
      <c r="O320" s="339"/>
      <c r="P320" s="339"/>
      <c r="Q320" s="339"/>
    </row>
    <row r="321" spans="1:17">
      <c r="A321" s="1"/>
      <c r="B321" s="4"/>
      <c r="C321" s="1"/>
      <c r="D321" s="28"/>
      <c r="E321" s="1108"/>
      <c r="F321" s="1108"/>
      <c r="G321" s="1108"/>
      <c r="H321" s="1108"/>
      <c r="I321" s="1108"/>
      <c r="J321" s="1108"/>
      <c r="K321" s="1108"/>
      <c r="L321" s="1108"/>
      <c r="M321" s="140"/>
      <c r="N321" s="339"/>
      <c r="O321" s="339"/>
      <c r="P321" s="339"/>
      <c r="Q321" s="339"/>
    </row>
    <row r="322" spans="1:17">
      <c r="A322" s="1"/>
      <c r="B322" s="4"/>
      <c r="C322" s="1"/>
      <c r="D322" s="28"/>
      <c r="E322" s="1108"/>
      <c r="F322" s="1108"/>
      <c r="G322" s="1108"/>
      <c r="H322" s="1108"/>
      <c r="I322" s="1108"/>
      <c r="J322" s="1108"/>
      <c r="K322" s="1108"/>
      <c r="L322" s="1108"/>
      <c r="M322" s="140"/>
      <c r="N322" s="339"/>
      <c r="O322" s="339"/>
      <c r="P322" s="339"/>
      <c r="Q322" s="339"/>
    </row>
    <row r="323" spans="1:17">
      <c r="A323" s="1"/>
      <c r="B323" s="4"/>
      <c r="C323" s="1"/>
      <c r="D323" s="28"/>
      <c r="E323" s="1108"/>
      <c r="F323" s="1108"/>
      <c r="G323" s="1108"/>
      <c r="H323" s="1108"/>
      <c r="I323" s="1108"/>
      <c r="J323" s="1108"/>
      <c r="K323" s="1108"/>
      <c r="L323" s="1108"/>
      <c r="M323" s="140"/>
      <c r="N323" s="339"/>
      <c r="O323" s="339"/>
      <c r="P323" s="339"/>
      <c r="Q323" s="339"/>
    </row>
    <row r="324" spans="1:17">
      <c r="A324" s="1"/>
      <c r="B324" s="4"/>
      <c r="C324" s="1"/>
      <c r="D324" s="28"/>
      <c r="E324" s="1108"/>
      <c r="F324" s="1108"/>
      <c r="G324" s="1108"/>
      <c r="H324" s="1108"/>
      <c r="I324" s="1108"/>
      <c r="J324" s="1108"/>
      <c r="K324" s="1108"/>
      <c r="L324" s="1108"/>
      <c r="M324" s="140"/>
      <c r="N324" s="339"/>
      <c r="O324" s="339"/>
      <c r="P324" s="339"/>
      <c r="Q324" s="339"/>
    </row>
    <row r="325" spans="1:17">
      <c r="A325" s="1"/>
      <c r="B325" s="4"/>
      <c r="C325" s="1"/>
      <c r="D325" s="28"/>
      <c r="E325" s="1108"/>
      <c r="F325" s="1108"/>
      <c r="G325" s="1108"/>
      <c r="H325" s="1108"/>
      <c r="I325" s="1108"/>
      <c r="J325" s="1108"/>
      <c r="K325" s="1108"/>
      <c r="L325" s="1108"/>
      <c r="M325" s="140"/>
      <c r="N325" s="339"/>
      <c r="O325" s="339"/>
      <c r="P325" s="339"/>
      <c r="Q325" s="339"/>
    </row>
    <row r="326" spans="1:17">
      <c r="A326" s="1"/>
      <c r="B326" s="4"/>
      <c r="C326" s="1"/>
      <c r="D326" s="28"/>
      <c r="E326" s="1108"/>
      <c r="F326" s="1108"/>
      <c r="G326" s="1108"/>
      <c r="H326" s="1108"/>
      <c r="I326" s="1108"/>
      <c r="J326" s="1108"/>
      <c r="K326" s="1108"/>
      <c r="L326" s="1108"/>
      <c r="M326" s="140"/>
      <c r="N326" s="339"/>
      <c r="O326" s="339"/>
      <c r="P326" s="339"/>
      <c r="Q326" s="339"/>
    </row>
    <row r="327" spans="1:17">
      <c r="A327" s="1"/>
      <c r="B327" s="4"/>
      <c r="C327" s="1"/>
      <c r="D327" s="28"/>
      <c r="E327" s="1108"/>
      <c r="F327" s="1108"/>
      <c r="G327" s="1108"/>
      <c r="H327" s="1108"/>
      <c r="I327" s="1108"/>
      <c r="J327" s="1108"/>
      <c r="K327" s="1108"/>
      <c r="L327" s="1108"/>
      <c r="M327" s="140"/>
      <c r="N327" s="339"/>
      <c r="O327" s="339"/>
      <c r="P327" s="339"/>
      <c r="Q327" s="339"/>
    </row>
    <row r="328" spans="1:17">
      <c r="A328" s="1"/>
      <c r="B328" s="4"/>
      <c r="C328" s="1"/>
      <c r="D328" s="28"/>
      <c r="E328" s="1108"/>
      <c r="F328" s="1108"/>
      <c r="G328" s="1108"/>
      <c r="H328" s="1108"/>
      <c r="I328" s="1108"/>
      <c r="J328" s="1108"/>
      <c r="K328" s="1108"/>
      <c r="L328" s="1108"/>
      <c r="M328" s="140"/>
      <c r="N328" s="339"/>
      <c r="O328" s="339"/>
      <c r="P328" s="339"/>
      <c r="Q328" s="339"/>
    </row>
    <row r="329" spans="1:17">
      <c r="A329" s="1"/>
      <c r="B329" s="4"/>
      <c r="C329" s="1"/>
      <c r="D329" s="28"/>
      <c r="E329" s="1108"/>
      <c r="F329" s="1108"/>
      <c r="G329" s="1108"/>
      <c r="H329" s="1108"/>
      <c r="I329" s="1108"/>
      <c r="J329" s="1108"/>
      <c r="K329" s="1108"/>
      <c r="L329" s="1108"/>
      <c r="M329" s="140"/>
      <c r="N329" s="339"/>
      <c r="O329" s="339"/>
      <c r="P329" s="339"/>
      <c r="Q329" s="339"/>
    </row>
    <row r="330" spans="1:17">
      <c r="A330" s="1"/>
      <c r="B330" s="4"/>
      <c r="C330" s="1"/>
      <c r="D330" s="28"/>
      <c r="E330" s="1108"/>
      <c r="F330" s="1108"/>
      <c r="G330" s="1108"/>
      <c r="H330" s="1108"/>
      <c r="I330" s="1108"/>
      <c r="J330" s="1108"/>
      <c r="K330" s="1108"/>
      <c r="L330" s="1108"/>
      <c r="M330" s="140"/>
      <c r="N330" s="339"/>
      <c r="O330" s="339"/>
      <c r="P330" s="339"/>
      <c r="Q330" s="339"/>
    </row>
    <row r="331" spans="1:17">
      <c r="A331" s="1"/>
      <c r="B331" s="4"/>
      <c r="C331" s="1"/>
      <c r="D331" s="28"/>
      <c r="E331" s="1108"/>
      <c r="F331" s="1108"/>
      <c r="G331" s="1108"/>
      <c r="H331" s="1108"/>
      <c r="I331" s="1108"/>
      <c r="J331" s="1108"/>
      <c r="K331" s="1108"/>
      <c r="L331" s="1108"/>
      <c r="M331" s="140"/>
      <c r="N331" s="339"/>
      <c r="O331" s="339"/>
      <c r="P331" s="339"/>
      <c r="Q331" s="339"/>
    </row>
    <row r="332" spans="1:17">
      <c r="A332" s="1"/>
      <c r="B332" s="4"/>
      <c r="C332" s="1"/>
      <c r="D332" s="28"/>
      <c r="E332" s="1108"/>
      <c r="F332" s="1108"/>
      <c r="G332" s="1108"/>
      <c r="H332" s="1108"/>
      <c r="I332" s="1108"/>
      <c r="J332" s="1108"/>
      <c r="K332" s="1108"/>
      <c r="L332" s="1108"/>
      <c r="M332" s="140"/>
      <c r="N332" s="339"/>
      <c r="O332" s="339"/>
      <c r="P332" s="339"/>
      <c r="Q332" s="339"/>
    </row>
    <row r="333" spans="1:17">
      <c r="A333" s="1"/>
      <c r="B333" s="4"/>
      <c r="C333" s="1"/>
      <c r="D333" s="28"/>
      <c r="E333" s="1108"/>
      <c r="F333" s="1108"/>
      <c r="G333" s="1108"/>
      <c r="H333" s="1108"/>
      <c r="I333" s="1108"/>
      <c r="J333" s="1108"/>
      <c r="K333" s="1108"/>
      <c r="L333" s="1108"/>
      <c r="M333" s="140"/>
      <c r="N333" s="339"/>
      <c r="O333" s="339"/>
      <c r="P333" s="339"/>
      <c r="Q333" s="339"/>
    </row>
    <row r="334" spans="1:17">
      <c r="A334" s="1"/>
      <c r="B334" s="4"/>
      <c r="C334" s="1"/>
      <c r="D334" s="28"/>
      <c r="E334" s="1108"/>
      <c r="F334" s="1108"/>
      <c r="G334" s="1108"/>
      <c r="H334" s="1108"/>
      <c r="I334" s="1108"/>
      <c r="J334" s="1108"/>
      <c r="K334" s="1108"/>
      <c r="L334" s="1108"/>
      <c r="M334" s="140"/>
      <c r="N334" s="339"/>
      <c r="O334" s="339"/>
      <c r="P334" s="339"/>
      <c r="Q334" s="339"/>
    </row>
    <row r="335" spans="1:17">
      <c r="A335" s="1"/>
      <c r="B335" s="4"/>
      <c r="C335" s="1"/>
      <c r="D335" s="28"/>
      <c r="E335" s="1108"/>
      <c r="F335" s="1108"/>
      <c r="G335" s="1108"/>
      <c r="H335" s="1108"/>
      <c r="I335" s="1108"/>
      <c r="J335" s="1108"/>
      <c r="K335" s="1108"/>
      <c r="L335" s="1108"/>
      <c r="M335" s="140"/>
      <c r="N335" s="339"/>
      <c r="O335" s="339"/>
      <c r="P335" s="339"/>
      <c r="Q335" s="339"/>
    </row>
    <row r="336" spans="1:17">
      <c r="A336" s="1"/>
      <c r="B336" s="4"/>
      <c r="C336" s="1"/>
      <c r="D336" s="28"/>
      <c r="E336" s="1108"/>
      <c r="F336" s="1108"/>
      <c r="G336" s="1108"/>
      <c r="H336" s="1108"/>
      <c r="I336" s="1108"/>
      <c r="J336" s="1108"/>
      <c r="K336" s="1108"/>
      <c r="L336" s="1108"/>
      <c r="M336" s="140"/>
      <c r="N336" s="339"/>
      <c r="O336" s="339"/>
      <c r="P336" s="339"/>
      <c r="Q336" s="339"/>
    </row>
    <row r="337" spans="1:17">
      <c r="A337" s="1"/>
      <c r="B337" s="4"/>
      <c r="C337" s="1"/>
      <c r="D337" s="28"/>
      <c r="E337" s="1108"/>
      <c r="F337" s="1108"/>
      <c r="G337" s="1108"/>
      <c r="H337" s="1108"/>
      <c r="I337" s="1108"/>
      <c r="J337" s="1108"/>
      <c r="K337" s="1108"/>
      <c r="L337" s="1108"/>
      <c r="M337" s="140"/>
      <c r="N337" s="339"/>
      <c r="O337" s="339"/>
      <c r="P337" s="339"/>
      <c r="Q337" s="339"/>
    </row>
    <row r="338" spans="1:17">
      <c r="A338" s="1"/>
      <c r="B338" s="4"/>
      <c r="C338" s="1"/>
      <c r="D338" s="28"/>
      <c r="E338" s="1108"/>
      <c r="F338" s="1108"/>
      <c r="G338" s="1108"/>
      <c r="H338" s="1108"/>
      <c r="I338" s="1108"/>
      <c r="J338" s="1108"/>
      <c r="K338" s="1108"/>
      <c r="L338" s="1108"/>
      <c r="M338" s="140"/>
      <c r="N338" s="339"/>
      <c r="O338" s="339"/>
      <c r="P338" s="339"/>
      <c r="Q338" s="339"/>
    </row>
    <row r="339" spans="1:17">
      <c r="A339" s="1"/>
      <c r="B339" s="4"/>
      <c r="C339" s="1"/>
      <c r="D339" s="28"/>
      <c r="E339" s="1108"/>
      <c r="F339" s="1108"/>
      <c r="G339" s="1108"/>
      <c r="H339" s="1108"/>
      <c r="I339" s="1108"/>
      <c r="J339" s="1108"/>
      <c r="K339" s="1108"/>
      <c r="L339" s="1108"/>
      <c r="M339" s="140"/>
      <c r="N339" s="339"/>
      <c r="O339" s="339"/>
      <c r="P339" s="339"/>
      <c r="Q339" s="339"/>
    </row>
    <row r="340" spans="1:17">
      <c r="A340" s="1"/>
      <c r="B340" s="4"/>
      <c r="C340" s="1"/>
      <c r="D340" s="28"/>
      <c r="E340" s="1108"/>
      <c r="F340" s="1108"/>
      <c r="G340" s="1108"/>
      <c r="H340" s="1108"/>
      <c r="I340" s="1108"/>
      <c r="J340" s="1108"/>
      <c r="K340" s="1108"/>
      <c r="L340" s="1108"/>
      <c r="M340" s="140"/>
      <c r="N340" s="339"/>
      <c r="O340" s="339"/>
      <c r="P340" s="339"/>
      <c r="Q340" s="339"/>
    </row>
    <row r="341" spans="1:17">
      <c r="A341" s="1"/>
      <c r="B341" s="4"/>
      <c r="C341" s="1"/>
      <c r="D341" s="28"/>
      <c r="E341" s="1108"/>
      <c r="F341" s="1108"/>
      <c r="G341" s="1108"/>
      <c r="H341" s="1108"/>
      <c r="I341" s="1108"/>
      <c r="J341" s="1108"/>
      <c r="K341" s="1108"/>
      <c r="L341" s="1108"/>
      <c r="M341" s="140"/>
      <c r="N341" s="339"/>
      <c r="O341" s="339"/>
      <c r="P341" s="339"/>
      <c r="Q341" s="339"/>
    </row>
    <row r="342" spans="1:17" ht="21.6" customHeight="1">
      <c r="A342" s="1"/>
      <c r="B342" s="4"/>
      <c r="C342" s="1"/>
      <c r="D342" s="28"/>
      <c r="E342" s="1108"/>
      <c r="F342" s="1108"/>
      <c r="G342" s="1108"/>
      <c r="H342" s="1108"/>
      <c r="I342" s="1108"/>
      <c r="J342" s="1108"/>
      <c r="K342" s="1108"/>
      <c r="L342" s="1108"/>
      <c r="M342" s="140"/>
      <c r="N342" s="339"/>
      <c r="O342" s="339"/>
      <c r="P342" s="339"/>
      <c r="Q342" s="339"/>
    </row>
    <row r="343" spans="1:17">
      <c r="A343" s="1"/>
      <c r="B343" s="4"/>
      <c r="C343" s="1"/>
      <c r="D343" s="28"/>
      <c r="E343" s="1108"/>
      <c r="F343" s="1108"/>
      <c r="G343" s="1108"/>
      <c r="H343" s="1108"/>
      <c r="I343" s="1108"/>
      <c r="J343" s="1108"/>
      <c r="K343" s="1108"/>
      <c r="L343" s="1108"/>
      <c r="M343" s="140"/>
      <c r="N343" s="339"/>
      <c r="O343" s="339"/>
      <c r="P343" s="339"/>
      <c r="Q343" s="339"/>
    </row>
    <row r="344" spans="1:17" ht="51" customHeight="1">
      <c r="A344" s="1"/>
      <c r="B344" s="4"/>
      <c r="C344" s="1"/>
      <c r="D344" s="28"/>
      <c r="E344" s="1108"/>
      <c r="F344" s="1108"/>
      <c r="G344" s="1108"/>
      <c r="H344" s="1108"/>
      <c r="I344" s="1108"/>
      <c r="J344" s="1108"/>
      <c r="K344" s="1108"/>
      <c r="L344" s="1108"/>
      <c r="M344" s="140"/>
      <c r="N344" s="339"/>
      <c r="O344" s="339"/>
      <c r="P344" s="339"/>
      <c r="Q344" s="339"/>
    </row>
    <row r="345" spans="1:17">
      <c r="A345" s="1"/>
      <c r="B345" s="4"/>
      <c r="C345" s="1"/>
      <c r="D345" s="28"/>
      <c r="E345" s="140"/>
      <c r="F345" s="140"/>
      <c r="G345" s="140"/>
      <c r="H345" s="140"/>
      <c r="I345" s="140"/>
      <c r="J345" s="140"/>
      <c r="K345" s="140"/>
      <c r="L345" s="140"/>
      <c r="M345" s="140"/>
      <c r="N345" s="339"/>
      <c r="O345" s="339"/>
      <c r="P345" s="339"/>
      <c r="Q345" s="339"/>
    </row>
    <row r="346" spans="1:17" ht="17.649999999999999" customHeight="1">
      <c r="A346" s="1"/>
      <c r="B346" s="4"/>
      <c r="C346" s="1"/>
      <c r="D346" s="28"/>
      <c r="E346" s="1186" t="s">
        <v>863</v>
      </c>
      <c r="F346" s="1108"/>
      <c r="G346" s="1108"/>
      <c r="H346" s="1108"/>
      <c r="I346" s="1108"/>
      <c r="J346" s="1108"/>
      <c r="K346" s="140"/>
      <c r="L346" s="140"/>
      <c r="M346" s="140"/>
      <c r="N346" s="339"/>
      <c r="O346" s="339"/>
      <c r="P346" s="339"/>
      <c r="Q346" s="339"/>
    </row>
    <row r="347" spans="1:17">
      <c r="A347" s="1"/>
      <c r="B347" s="4"/>
      <c r="C347" s="1"/>
      <c r="D347" s="28"/>
      <c r="E347" s="1492" t="s">
        <v>864</v>
      </c>
      <c r="F347" s="1108"/>
      <c r="G347" s="1151">
        <v>2025</v>
      </c>
      <c r="H347" s="1108"/>
      <c r="I347" s="1108"/>
      <c r="J347" s="1108"/>
      <c r="K347" s="140"/>
      <c r="L347" s="140"/>
      <c r="M347" s="140"/>
      <c r="N347" s="339"/>
      <c r="O347" s="339"/>
      <c r="P347" s="339"/>
      <c r="Q347" s="339"/>
    </row>
    <row r="348" spans="1:17" ht="25.5">
      <c r="A348" s="1"/>
      <c r="B348" s="4"/>
      <c r="C348" s="1"/>
      <c r="D348" s="28"/>
      <c r="E348" s="1108"/>
      <c r="F348" s="1108"/>
      <c r="G348" s="173" t="s">
        <v>865</v>
      </c>
      <c r="H348" s="173" t="s">
        <v>866</v>
      </c>
      <c r="I348" s="268" t="s">
        <v>867</v>
      </c>
      <c r="J348" s="268" t="s">
        <v>868</v>
      </c>
      <c r="K348" s="140"/>
      <c r="L348" s="140"/>
      <c r="M348" s="140"/>
      <c r="N348" s="339"/>
      <c r="O348" s="339"/>
      <c r="P348" s="339"/>
      <c r="Q348" s="339"/>
    </row>
    <row r="349" spans="1:17">
      <c r="A349" s="1"/>
      <c r="B349" s="4"/>
      <c r="C349" s="1"/>
      <c r="D349" s="28"/>
      <c r="E349" s="1493" t="s">
        <v>869</v>
      </c>
      <c r="F349" s="1124"/>
      <c r="G349" s="346">
        <v>10911</v>
      </c>
      <c r="H349" s="347">
        <v>211.75</v>
      </c>
      <c r="I349" s="348">
        <v>241.11</v>
      </c>
      <c r="J349" s="348">
        <v>29.36</v>
      </c>
      <c r="K349" s="140"/>
      <c r="L349" s="140"/>
      <c r="M349" s="140"/>
      <c r="N349" s="339"/>
      <c r="O349" s="339"/>
      <c r="P349" s="339"/>
      <c r="Q349" s="339"/>
    </row>
    <row r="350" spans="1:17">
      <c r="A350" s="1"/>
      <c r="B350" s="4"/>
      <c r="C350" s="1"/>
      <c r="D350" s="28"/>
      <c r="E350" s="1494" t="s">
        <v>870</v>
      </c>
      <c r="F350" s="1124"/>
      <c r="G350" s="349">
        <v>2467</v>
      </c>
      <c r="H350" s="350">
        <v>10.939</v>
      </c>
      <c r="I350" s="351">
        <v>21.41</v>
      </c>
      <c r="J350" s="351">
        <v>10.49</v>
      </c>
      <c r="K350" s="140"/>
      <c r="L350" s="140"/>
      <c r="M350" s="140"/>
      <c r="N350" s="339"/>
      <c r="O350" s="339"/>
      <c r="P350" s="339"/>
      <c r="Q350" s="339"/>
    </row>
    <row r="351" spans="1:17">
      <c r="A351" s="1"/>
      <c r="B351" s="4"/>
      <c r="C351" s="1"/>
      <c r="D351" s="28"/>
      <c r="E351" s="1493" t="s">
        <v>871</v>
      </c>
      <c r="F351" s="1124"/>
      <c r="G351" s="346">
        <v>1608</v>
      </c>
      <c r="H351" s="347">
        <v>33.856000000000002</v>
      </c>
      <c r="I351" s="348">
        <v>39.56</v>
      </c>
      <c r="J351" s="348">
        <v>5.7</v>
      </c>
      <c r="K351" s="140"/>
      <c r="L351" s="140"/>
      <c r="M351" s="140"/>
      <c r="N351" s="339"/>
      <c r="O351" s="339"/>
      <c r="P351" s="339"/>
      <c r="Q351" s="339"/>
    </row>
    <row r="352" spans="1:17">
      <c r="A352" s="1"/>
      <c r="B352" s="4"/>
      <c r="C352" s="1"/>
      <c r="D352" s="28"/>
      <c r="E352" s="1494" t="s">
        <v>872</v>
      </c>
      <c r="F352" s="1124"/>
      <c r="G352" s="352">
        <v>989.78</v>
      </c>
      <c r="H352" s="350">
        <v>18.64</v>
      </c>
      <c r="I352" s="351">
        <v>39.049999999999997</v>
      </c>
      <c r="J352" s="351">
        <v>20.41</v>
      </c>
      <c r="K352" s="140"/>
      <c r="L352" s="140"/>
      <c r="M352" s="140"/>
      <c r="N352" s="339"/>
      <c r="O352" s="339"/>
      <c r="P352" s="339"/>
      <c r="Q352" s="339"/>
    </row>
    <row r="353" spans="1:17">
      <c r="A353" s="1"/>
      <c r="B353" s="4"/>
      <c r="C353" s="1"/>
      <c r="D353" s="28"/>
      <c r="E353" s="1495" t="s">
        <v>873</v>
      </c>
      <c r="F353" s="1124"/>
      <c r="G353" s="346">
        <v>3924</v>
      </c>
      <c r="H353" s="347">
        <v>6.19</v>
      </c>
      <c r="I353" s="348">
        <v>43.34</v>
      </c>
      <c r="J353" s="348">
        <v>37.15</v>
      </c>
      <c r="K353" s="140"/>
      <c r="L353" s="140"/>
      <c r="M353" s="140"/>
      <c r="N353" s="339"/>
      <c r="O353" s="339"/>
      <c r="P353" s="339"/>
      <c r="Q353" s="339"/>
    </row>
    <row r="354" spans="1:17">
      <c r="A354" s="1"/>
      <c r="B354" s="4"/>
      <c r="C354" s="1"/>
      <c r="D354" s="28"/>
      <c r="E354" s="1496" t="s">
        <v>614</v>
      </c>
      <c r="F354" s="1124"/>
      <c r="G354" s="353">
        <f t="shared" ref="G354:J354" si="0">SUM(G349:G353)</f>
        <v>19899.78</v>
      </c>
      <c r="H354" s="354">
        <f t="shared" si="0"/>
        <v>281.375</v>
      </c>
      <c r="I354" s="354">
        <f t="shared" si="0"/>
        <v>384.47</v>
      </c>
      <c r="J354" s="354">
        <f t="shared" si="0"/>
        <v>103.11000000000001</v>
      </c>
      <c r="K354" s="140"/>
      <c r="L354" s="140"/>
      <c r="M354" s="140"/>
      <c r="N354" s="339"/>
      <c r="O354" s="339"/>
      <c r="P354" s="339"/>
      <c r="Q354" s="339"/>
    </row>
    <row r="355" spans="1:17">
      <c r="A355" s="1"/>
      <c r="B355" s="4"/>
      <c r="C355" s="1"/>
      <c r="D355" s="28"/>
      <c r="E355" s="140"/>
      <c r="F355" s="140"/>
      <c r="G355" s="140"/>
      <c r="H355" s="140"/>
      <c r="I355" s="140"/>
      <c r="J355" s="140"/>
      <c r="K355" s="140"/>
      <c r="L355" s="140"/>
      <c r="M355" s="140"/>
      <c r="N355" s="339"/>
      <c r="O355" s="339"/>
      <c r="P355" s="339"/>
      <c r="Q355" s="339"/>
    </row>
    <row r="356" spans="1:17">
      <c r="A356" s="1"/>
      <c r="B356" s="4"/>
      <c r="C356" s="1"/>
      <c r="D356" s="28"/>
      <c r="E356" s="140"/>
      <c r="F356" s="140"/>
      <c r="G356" s="140"/>
      <c r="H356" s="140"/>
      <c r="I356" s="140"/>
      <c r="J356" s="140"/>
      <c r="K356" s="140"/>
      <c r="L356" s="140"/>
      <c r="M356" s="140"/>
      <c r="N356" s="339"/>
      <c r="O356" s="339"/>
      <c r="P356" s="339"/>
      <c r="Q356" s="339"/>
    </row>
    <row r="357" spans="1:17">
      <c r="A357" s="1"/>
      <c r="B357" s="4"/>
      <c r="C357" s="1"/>
      <c r="D357" s="28"/>
      <c r="E357" s="140"/>
      <c r="F357" s="140"/>
      <c r="G357" s="140"/>
      <c r="H357" s="140"/>
      <c r="I357" s="140"/>
      <c r="J357" s="140"/>
      <c r="K357" s="140"/>
      <c r="L357" s="140"/>
      <c r="M357" s="140"/>
      <c r="N357" s="339"/>
      <c r="O357" s="339"/>
      <c r="P357" s="339"/>
      <c r="Q357" s="339"/>
    </row>
    <row r="358" spans="1:17">
      <c r="A358" s="1"/>
      <c r="B358" s="4"/>
      <c r="C358" s="1"/>
      <c r="D358" s="28"/>
      <c r="E358" s="140"/>
      <c r="F358" s="140"/>
      <c r="G358" s="140"/>
      <c r="H358" s="140"/>
      <c r="I358" s="140"/>
      <c r="J358" s="140"/>
      <c r="K358" s="140"/>
      <c r="L358" s="140"/>
      <c r="M358" s="140"/>
      <c r="N358" s="339"/>
      <c r="O358" s="339"/>
      <c r="P358" s="339"/>
      <c r="Q358" s="339"/>
    </row>
    <row r="359" spans="1:17">
      <c r="A359" s="1"/>
      <c r="B359" s="4"/>
      <c r="C359" s="1"/>
      <c r="D359" s="28"/>
      <c r="E359" s="115" t="s">
        <v>874</v>
      </c>
      <c r="F359" s="115"/>
      <c r="G359" s="115"/>
      <c r="H359" s="115"/>
      <c r="I359" s="115"/>
      <c r="J359" s="115"/>
      <c r="K359" s="115"/>
      <c r="L359" s="115"/>
      <c r="M359" s="339"/>
      <c r="N359" s="339"/>
      <c r="O359" s="339"/>
      <c r="P359" s="339"/>
      <c r="Q359" s="339"/>
    </row>
    <row r="360" spans="1:17">
      <c r="A360" s="1"/>
      <c r="B360" s="4"/>
      <c r="C360" s="1"/>
      <c r="D360" s="28"/>
      <c r="E360" s="1140"/>
      <c r="F360" s="1108"/>
      <c r="G360" s="1108"/>
      <c r="H360" s="1108"/>
      <c r="I360" s="1108"/>
      <c r="J360" s="1108"/>
      <c r="K360" s="1108"/>
      <c r="L360" s="1108"/>
      <c r="M360" s="339"/>
      <c r="N360" s="339"/>
      <c r="O360" s="339"/>
      <c r="P360" s="339"/>
      <c r="Q360" s="339"/>
    </row>
    <row r="361" spans="1:17" ht="25.5" customHeight="1">
      <c r="A361" s="1"/>
      <c r="B361" s="20"/>
      <c r="C361" s="1"/>
      <c r="D361" s="28"/>
      <c r="E361" s="1141" t="s">
        <v>875</v>
      </c>
      <c r="F361" s="1108"/>
      <c r="G361" s="1108"/>
      <c r="H361" s="1108"/>
      <c r="I361" s="1108"/>
      <c r="J361" s="1108"/>
      <c r="K361" s="1108"/>
      <c r="L361" s="1108"/>
      <c r="M361" s="339"/>
      <c r="N361" s="339"/>
      <c r="O361" s="339"/>
      <c r="P361" s="339"/>
      <c r="Q361" s="339"/>
    </row>
    <row r="362" spans="1:17" ht="25.5" customHeight="1">
      <c r="A362" s="1"/>
      <c r="B362" s="22"/>
      <c r="C362" s="1"/>
      <c r="D362" s="28"/>
      <c r="E362" s="1108"/>
      <c r="F362" s="1108"/>
      <c r="G362" s="1108"/>
      <c r="H362" s="1108"/>
      <c r="I362" s="1108"/>
      <c r="J362" s="1108"/>
      <c r="K362" s="1108"/>
      <c r="L362" s="1108"/>
      <c r="M362" s="339"/>
      <c r="N362" s="339"/>
      <c r="O362" s="339"/>
      <c r="P362" s="339"/>
      <c r="Q362" s="339"/>
    </row>
    <row r="363" spans="1:17" ht="63" customHeight="1">
      <c r="A363" s="1"/>
      <c r="B363" s="4"/>
      <c r="C363" s="1"/>
      <c r="D363" s="28"/>
      <c r="E363" s="1108"/>
      <c r="F363" s="1108"/>
      <c r="G363" s="1108"/>
      <c r="H363" s="1108"/>
      <c r="I363" s="1108"/>
      <c r="J363" s="1108"/>
      <c r="K363" s="1108"/>
      <c r="L363" s="1108"/>
      <c r="M363" s="339"/>
      <c r="N363" s="339"/>
      <c r="O363" s="339"/>
      <c r="P363" s="339"/>
      <c r="Q363" s="339"/>
    </row>
    <row r="364" spans="1:17" ht="51" customHeight="1">
      <c r="A364" s="1"/>
      <c r="B364" s="18"/>
      <c r="C364" s="1"/>
      <c r="D364" s="28"/>
      <c r="E364" s="1108"/>
      <c r="F364" s="1108"/>
      <c r="G364" s="1108"/>
      <c r="H364" s="1108"/>
      <c r="I364" s="1108"/>
      <c r="J364" s="1108"/>
      <c r="K364" s="1108"/>
      <c r="L364" s="1108"/>
      <c r="M364" s="339"/>
      <c r="N364" s="339"/>
      <c r="O364" s="339"/>
      <c r="P364" s="339"/>
      <c r="Q364" s="339"/>
    </row>
    <row r="365" spans="1:17">
      <c r="A365" s="1"/>
      <c r="B365" s="4"/>
      <c r="C365" s="1"/>
      <c r="D365" s="28"/>
      <c r="E365" s="291"/>
      <c r="F365" s="291"/>
      <c r="G365" s="291"/>
      <c r="H365" s="355"/>
      <c r="I365" s="291"/>
      <c r="J365" s="291"/>
      <c r="K365" s="291"/>
      <c r="L365" s="291"/>
      <c r="M365" s="339"/>
      <c r="N365" s="339"/>
      <c r="O365" s="339"/>
      <c r="P365" s="339"/>
      <c r="Q365" s="339"/>
    </row>
    <row r="366" spans="1:17" ht="14.25">
      <c r="A366" s="1"/>
      <c r="B366" s="4"/>
      <c r="C366" s="1"/>
      <c r="D366" s="28"/>
      <c r="E366" s="115" t="s">
        <v>876</v>
      </c>
      <c r="F366" s="115"/>
      <c r="G366" s="115"/>
      <c r="H366" s="115"/>
      <c r="I366" s="115"/>
      <c r="J366" s="115"/>
      <c r="K366" s="115"/>
      <c r="L366" s="115"/>
      <c r="M366" s="118"/>
      <c r="N366" s="118"/>
      <c r="O366" s="118"/>
      <c r="P366" s="118"/>
      <c r="Q366" s="118"/>
    </row>
    <row r="367" spans="1:17">
      <c r="A367" s="1"/>
      <c r="B367" s="20"/>
      <c r="C367" s="1"/>
      <c r="D367" s="28"/>
      <c r="E367" s="291"/>
      <c r="F367" s="291"/>
      <c r="G367" s="291"/>
      <c r="H367" s="355"/>
      <c r="I367" s="291"/>
      <c r="J367" s="291"/>
      <c r="K367" s="291"/>
      <c r="L367" s="291"/>
      <c r="M367" s="118"/>
      <c r="N367" s="118"/>
      <c r="O367" s="118"/>
      <c r="P367" s="118"/>
      <c r="Q367" s="118"/>
    </row>
    <row r="368" spans="1:17" ht="15.75">
      <c r="A368" s="1"/>
      <c r="B368" s="22"/>
      <c r="C368" s="1"/>
      <c r="D368" s="28"/>
      <c r="E368" s="1141" t="s">
        <v>877</v>
      </c>
      <c r="F368" s="1108"/>
      <c r="G368" s="1108"/>
      <c r="H368" s="1108"/>
      <c r="I368" s="1108"/>
      <c r="J368" s="1108"/>
      <c r="K368" s="1108"/>
      <c r="L368" s="1108"/>
      <c r="M368" s="118"/>
      <c r="N368" s="118"/>
      <c r="O368" s="118"/>
      <c r="P368" s="118"/>
      <c r="Q368" s="118"/>
    </row>
    <row r="369" spans="1:17" ht="12.75">
      <c r="A369" s="1"/>
      <c r="B369" s="4"/>
      <c r="C369" s="1"/>
      <c r="D369" s="28"/>
      <c r="E369" s="1108"/>
      <c r="F369" s="1108"/>
      <c r="G369" s="1108"/>
      <c r="H369" s="1108"/>
      <c r="I369" s="1108"/>
      <c r="J369" s="1108"/>
      <c r="K369" s="1108"/>
      <c r="L369" s="1108"/>
      <c r="M369" s="118"/>
      <c r="N369" s="118"/>
      <c r="O369" s="118"/>
      <c r="P369" s="118"/>
      <c r="Q369" s="118"/>
    </row>
    <row r="370" spans="1:17">
      <c r="A370" s="1"/>
      <c r="B370" s="20"/>
      <c r="C370" s="1"/>
      <c r="D370" s="28"/>
      <c r="E370" s="1108"/>
      <c r="F370" s="1108"/>
      <c r="G370" s="1108"/>
      <c r="H370" s="1108"/>
      <c r="I370" s="1108"/>
      <c r="J370" s="1108"/>
      <c r="K370" s="1108"/>
      <c r="L370" s="1108"/>
      <c r="M370" s="118"/>
      <c r="N370" s="118"/>
      <c r="O370" s="118"/>
      <c r="P370" s="118"/>
      <c r="Q370" s="118"/>
    </row>
    <row r="371" spans="1:17" ht="15.75">
      <c r="A371" s="1"/>
      <c r="B371" s="22"/>
      <c r="C371" s="1"/>
      <c r="D371" s="28"/>
      <c r="E371" s="1108"/>
      <c r="F371" s="1108"/>
      <c r="G371" s="1108"/>
      <c r="H371" s="1108"/>
      <c r="I371" s="1108"/>
      <c r="J371" s="1108"/>
      <c r="K371" s="1108"/>
      <c r="L371" s="1108"/>
      <c r="M371" s="118"/>
      <c r="N371" s="118"/>
      <c r="O371" s="118"/>
      <c r="P371" s="118"/>
      <c r="Q371" s="118"/>
    </row>
    <row r="372" spans="1:17" ht="12.75">
      <c r="A372" s="1"/>
      <c r="B372" s="4"/>
      <c r="C372" s="1"/>
      <c r="D372" s="28"/>
      <c r="E372" s="1108"/>
      <c r="F372" s="1108"/>
      <c r="G372" s="1108"/>
      <c r="H372" s="1108"/>
      <c r="I372" s="1108"/>
      <c r="J372" s="1108"/>
      <c r="K372" s="1108"/>
      <c r="L372" s="1108"/>
      <c r="M372" s="118"/>
      <c r="N372" s="118"/>
      <c r="O372" s="118"/>
      <c r="P372" s="118"/>
      <c r="Q372" s="118"/>
    </row>
    <row r="373" spans="1:17" ht="12.75">
      <c r="A373" s="1"/>
      <c r="B373" s="4"/>
      <c r="C373" s="1"/>
      <c r="D373" s="28"/>
      <c r="E373" s="1108"/>
      <c r="F373" s="1108"/>
      <c r="G373" s="1108"/>
      <c r="H373" s="1108"/>
      <c r="I373" s="1108"/>
      <c r="J373" s="1108"/>
      <c r="K373" s="1108"/>
      <c r="L373" s="1108"/>
      <c r="M373" s="118"/>
      <c r="N373" s="118"/>
      <c r="O373" s="118"/>
      <c r="P373" s="118"/>
      <c r="Q373" s="118"/>
    </row>
    <row r="374" spans="1:17" ht="12.75">
      <c r="A374" s="1"/>
      <c r="B374" s="4"/>
      <c r="C374" s="1"/>
      <c r="D374" s="28"/>
      <c r="E374" s="1108"/>
      <c r="F374" s="1108"/>
      <c r="G374" s="1108"/>
      <c r="H374" s="1108"/>
      <c r="I374" s="1108"/>
      <c r="J374" s="1108"/>
      <c r="K374" s="1108"/>
      <c r="L374" s="1108"/>
      <c r="M374" s="118"/>
      <c r="N374" s="118"/>
      <c r="O374" s="118"/>
      <c r="P374" s="118"/>
      <c r="Q374" s="118"/>
    </row>
    <row r="375" spans="1:17" ht="12.75">
      <c r="A375" s="1"/>
      <c r="B375" s="4"/>
      <c r="C375" s="1"/>
      <c r="D375" s="28"/>
      <c r="E375" s="1108"/>
      <c r="F375" s="1108"/>
      <c r="G375" s="1108"/>
      <c r="H375" s="1108"/>
      <c r="I375" s="1108"/>
      <c r="J375" s="1108"/>
      <c r="K375" s="1108"/>
      <c r="L375" s="1108"/>
      <c r="M375" s="118"/>
      <c r="N375" s="118"/>
      <c r="O375" s="118"/>
      <c r="P375" s="118"/>
      <c r="Q375" s="118"/>
    </row>
    <row r="376" spans="1:17">
      <c r="A376" s="1"/>
      <c r="B376" s="20"/>
      <c r="C376" s="1"/>
      <c r="D376" s="28"/>
      <c r="E376" s="1108"/>
      <c r="F376" s="1108"/>
      <c r="G376" s="1108"/>
      <c r="H376" s="1108"/>
      <c r="I376" s="1108"/>
      <c r="J376" s="1108"/>
      <c r="K376" s="1108"/>
      <c r="L376" s="1108"/>
      <c r="M376" s="118"/>
      <c r="N376" s="118"/>
      <c r="O376" s="118"/>
      <c r="P376" s="118"/>
      <c r="Q376" s="118"/>
    </row>
    <row r="377" spans="1:17" ht="37.9" customHeight="1">
      <c r="A377" s="1"/>
      <c r="B377" s="22"/>
      <c r="C377" s="1"/>
      <c r="D377" s="28"/>
      <c r="E377" s="1108"/>
      <c r="F377" s="1108"/>
      <c r="G377" s="1108"/>
      <c r="H377" s="1108"/>
      <c r="I377" s="1108"/>
      <c r="J377" s="1108"/>
      <c r="K377" s="1108"/>
      <c r="L377" s="1108"/>
      <c r="M377" s="118"/>
      <c r="N377" s="118"/>
      <c r="O377" s="118"/>
      <c r="P377" s="118"/>
      <c r="Q377" s="118"/>
    </row>
    <row r="378" spans="1:17" ht="12.75">
      <c r="A378" s="1"/>
      <c r="B378" s="4"/>
      <c r="C378" s="1"/>
      <c r="D378" s="28"/>
      <c r="E378" s="1108"/>
      <c r="F378" s="1108"/>
      <c r="G378" s="1108"/>
      <c r="H378" s="1108"/>
      <c r="I378" s="1108"/>
      <c r="J378" s="1108"/>
      <c r="K378" s="1108"/>
      <c r="L378" s="1108"/>
      <c r="M378" s="118"/>
      <c r="N378" s="118"/>
      <c r="O378" s="118"/>
      <c r="P378" s="118"/>
      <c r="Q378" s="118"/>
    </row>
    <row r="379" spans="1:17" ht="12.75">
      <c r="A379" s="1"/>
      <c r="B379" s="4"/>
      <c r="C379" s="1"/>
      <c r="D379" s="28"/>
      <c r="E379" s="1108"/>
      <c r="F379" s="1108"/>
      <c r="G379" s="1108"/>
      <c r="H379" s="1108"/>
      <c r="I379" s="1108"/>
      <c r="J379" s="1108"/>
      <c r="K379" s="1108"/>
      <c r="L379" s="1108"/>
      <c r="M379" s="118"/>
      <c r="N379" s="118"/>
      <c r="O379" s="118"/>
      <c r="P379" s="118"/>
      <c r="Q379" s="118"/>
    </row>
    <row r="380" spans="1:17" ht="12.75">
      <c r="A380" s="1"/>
      <c r="B380" s="4"/>
      <c r="C380" s="1"/>
      <c r="D380" s="28"/>
      <c r="E380" s="1108"/>
      <c r="F380" s="1108"/>
      <c r="G380" s="1108"/>
      <c r="H380" s="1108"/>
      <c r="I380" s="1108"/>
      <c r="J380" s="1108"/>
      <c r="K380" s="1108"/>
      <c r="L380" s="1108"/>
      <c r="M380" s="118"/>
      <c r="N380" s="118"/>
      <c r="O380" s="118"/>
      <c r="P380" s="118"/>
      <c r="Q380" s="118"/>
    </row>
    <row r="381" spans="1:17" ht="12.75">
      <c r="A381" s="1"/>
      <c r="B381" s="4"/>
      <c r="C381" s="1"/>
      <c r="D381" s="28"/>
      <c r="E381" s="118"/>
      <c r="F381" s="118"/>
      <c r="G381" s="118"/>
      <c r="H381" s="118"/>
      <c r="I381" s="118"/>
      <c r="J381" s="118"/>
      <c r="K381" s="118"/>
      <c r="L381" s="118"/>
      <c r="M381" s="118"/>
      <c r="N381" s="118"/>
      <c r="O381" s="118"/>
      <c r="P381" s="118"/>
      <c r="Q381" s="118"/>
    </row>
    <row r="382" spans="1:17">
      <c r="A382" s="1"/>
      <c r="B382" s="64"/>
      <c r="C382" s="1"/>
      <c r="D382" s="28"/>
      <c r="E382" s="117" t="s">
        <v>878</v>
      </c>
      <c r="F382" s="117"/>
      <c r="G382" s="117"/>
      <c r="H382" s="117"/>
      <c r="I382" s="117"/>
      <c r="J382" s="117"/>
      <c r="K382" s="117"/>
      <c r="L382" s="117"/>
      <c r="M382" s="117"/>
      <c r="N382" s="117"/>
      <c r="O382" s="118"/>
      <c r="P382" s="118"/>
      <c r="Q382" s="118"/>
    </row>
    <row r="383" spans="1:17" ht="12.75">
      <c r="A383" s="1"/>
      <c r="B383" s="4"/>
      <c r="C383" s="1"/>
      <c r="D383" s="28"/>
      <c r="E383" s="118"/>
      <c r="F383" s="118"/>
      <c r="G383" s="118"/>
      <c r="H383" s="118"/>
      <c r="I383" s="118"/>
      <c r="J383" s="118"/>
      <c r="K383" s="118"/>
      <c r="L383" s="118"/>
      <c r="M383" s="118"/>
      <c r="N383" s="118"/>
      <c r="O383" s="118"/>
      <c r="P383" s="118"/>
      <c r="Q383" s="118"/>
    </row>
    <row r="384" spans="1:17">
      <c r="A384" s="1"/>
      <c r="B384" s="20"/>
      <c r="C384" s="1"/>
      <c r="D384" s="28"/>
      <c r="E384" s="1497" t="s">
        <v>879</v>
      </c>
      <c r="F384" s="1280"/>
      <c r="G384" s="1280"/>
      <c r="H384" s="1280"/>
      <c r="I384" s="1280"/>
      <c r="J384" s="1280"/>
      <c r="K384" s="1280"/>
      <c r="L384" s="1280"/>
      <c r="M384" s="356"/>
      <c r="N384" s="356"/>
      <c r="O384" s="356"/>
      <c r="P384" s="356"/>
      <c r="Q384" s="356"/>
    </row>
    <row r="385" spans="1:20" ht="15.75">
      <c r="A385" s="1"/>
      <c r="B385" s="22"/>
      <c r="C385" s="1"/>
      <c r="D385" s="28"/>
      <c r="E385" s="1280"/>
      <c r="F385" s="1280"/>
      <c r="G385" s="1280"/>
      <c r="H385" s="1280"/>
      <c r="I385" s="1280"/>
      <c r="J385" s="1280"/>
      <c r="K385" s="1280"/>
      <c r="L385" s="1280"/>
      <c r="M385" s="356"/>
      <c r="N385" s="356"/>
      <c r="O385" s="356"/>
      <c r="P385" s="356"/>
      <c r="Q385" s="356"/>
    </row>
    <row r="386" spans="1:20" ht="14.25">
      <c r="A386" s="1"/>
      <c r="B386" s="4"/>
      <c r="C386" s="1"/>
      <c r="D386" s="28"/>
      <c r="E386" s="1280"/>
      <c r="F386" s="1280"/>
      <c r="G386" s="1280"/>
      <c r="H386" s="1280"/>
      <c r="I386" s="1280"/>
      <c r="J386" s="1280"/>
      <c r="K386" s="1280"/>
      <c r="L386" s="1280"/>
      <c r="M386" s="356"/>
      <c r="N386" s="356"/>
      <c r="O386" s="356"/>
      <c r="P386" s="356"/>
      <c r="Q386" s="356"/>
    </row>
    <row r="387" spans="1:20" ht="12.75">
      <c r="A387" s="1"/>
      <c r="B387" s="4"/>
      <c r="C387" s="1"/>
      <c r="D387" s="28"/>
      <c r="E387" s="28"/>
      <c r="F387" s="28"/>
      <c r="G387" s="28"/>
      <c r="H387" s="28"/>
      <c r="I387" s="28"/>
      <c r="J387" s="28"/>
      <c r="K387" s="28"/>
      <c r="L387" s="28"/>
      <c r="M387" s="118"/>
      <c r="N387" s="118"/>
      <c r="O387" s="118"/>
      <c r="P387" s="118"/>
      <c r="Q387" s="118"/>
    </row>
    <row r="388" spans="1:20" ht="12.75">
      <c r="A388" s="1"/>
      <c r="B388" s="4"/>
      <c r="C388" s="1"/>
      <c r="D388" s="28"/>
      <c r="E388" s="1141" t="s">
        <v>880</v>
      </c>
      <c r="F388" s="1108"/>
      <c r="G388" s="1108"/>
      <c r="H388" s="1108"/>
      <c r="I388" s="1108"/>
      <c r="J388" s="1108"/>
      <c r="K388" s="1108"/>
      <c r="L388" s="1108"/>
      <c r="M388" s="118"/>
      <c r="N388" s="118"/>
      <c r="O388" s="118"/>
      <c r="P388" s="118"/>
      <c r="Q388" s="118"/>
    </row>
    <row r="389" spans="1:20" ht="12.75">
      <c r="A389" s="1"/>
      <c r="B389" s="4"/>
      <c r="C389" s="1"/>
      <c r="D389" s="28"/>
      <c r="E389" s="1108"/>
      <c r="F389" s="1108"/>
      <c r="G389" s="1108"/>
      <c r="H389" s="1108"/>
      <c r="I389" s="1108"/>
      <c r="J389" s="1108"/>
      <c r="K389" s="1108"/>
      <c r="L389" s="1108"/>
      <c r="M389" s="118"/>
      <c r="N389" s="118"/>
      <c r="O389" s="118"/>
      <c r="P389" s="118"/>
      <c r="Q389" s="118"/>
    </row>
    <row r="390" spans="1:20" ht="12.75">
      <c r="A390" s="1"/>
      <c r="B390" s="4"/>
      <c r="C390" s="1"/>
      <c r="D390" s="28"/>
      <c r="E390" s="1108"/>
      <c r="F390" s="1108"/>
      <c r="G390" s="1108"/>
      <c r="H390" s="1108"/>
      <c r="I390" s="1108"/>
      <c r="J390" s="1108"/>
      <c r="K390" s="1108"/>
      <c r="L390" s="1108"/>
      <c r="M390" s="118"/>
      <c r="N390" s="118"/>
      <c r="O390" s="118"/>
      <c r="P390" s="118"/>
      <c r="Q390" s="118"/>
    </row>
    <row r="391" spans="1:20" ht="12.75">
      <c r="A391" s="1"/>
      <c r="B391" s="4"/>
      <c r="C391" s="1"/>
      <c r="D391" s="28"/>
      <c r="E391" s="1108"/>
      <c r="F391" s="1108"/>
      <c r="G391" s="1108"/>
      <c r="H391" s="1108"/>
      <c r="I391" s="1108"/>
      <c r="J391" s="1108"/>
      <c r="K391" s="1108"/>
      <c r="L391" s="1108"/>
      <c r="M391" s="118"/>
      <c r="N391" s="118"/>
      <c r="O391" s="118"/>
      <c r="P391" s="118"/>
      <c r="Q391" s="118"/>
    </row>
    <row r="392" spans="1:20" ht="12.75">
      <c r="A392" s="1"/>
      <c r="B392" s="4"/>
      <c r="C392" s="1"/>
      <c r="D392" s="28"/>
      <c r="E392" s="1108"/>
      <c r="F392" s="1108"/>
      <c r="G392" s="1108"/>
      <c r="H392" s="1108"/>
      <c r="I392" s="1108"/>
      <c r="J392" s="1108"/>
      <c r="K392" s="1108"/>
      <c r="L392" s="1108"/>
      <c r="M392" s="118"/>
      <c r="N392" s="118"/>
      <c r="O392" s="118"/>
      <c r="P392" s="118"/>
      <c r="Q392" s="118"/>
    </row>
    <row r="393" spans="1:20" ht="12.75">
      <c r="A393" s="1"/>
      <c r="B393" s="4"/>
      <c r="C393" s="1"/>
      <c r="D393" s="28"/>
      <c r="E393" s="1108"/>
      <c r="F393" s="1108"/>
      <c r="G393" s="1108"/>
      <c r="H393" s="1108"/>
      <c r="I393" s="1108"/>
      <c r="J393" s="1108"/>
      <c r="K393" s="1108"/>
      <c r="L393" s="1108"/>
      <c r="M393" s="118"/>
      <c r="N393" s="118"/>
      <c r="O393" s="118"/>
      <c r="P393" s="118"/>
      <c r="Q393" s="118"/>
    </row>
    <row r="394" spans="1:20" ht="49.9" customHeight="1">
      <c r="A394" s="1"/>
      <c r="B394" s="4"/>
      <c r="C394" s="1"/>
      <c r="D394" s="28"/>
      <c r="E394" s="1108"/>
      <c r="F394" s="1108"/>
      <c r="G394" s="1108"/>
      <c r="H394" s="1108"/>
      <c r="I394" s="1108"/>
      <c r="J394" s="1108"/>
      <c r="K394" s="1108"/>
      <c r="L394" s="1108"/>
      <c r="M394" s="118"/>
      <c r="N394" s="118"/>
      <c r="O394" s="118"/>
      <c r="P394" s="118"/>
      <c r="Q394" s="118"/>
    </row>
    <row r="395" spans="1:20" ht="12.75">
      <c r="A395" s="1"/>
      <c r="B395" s="4"/>
      <c r="C395" s="1"/>
      <c r="D395" s="28"/>
      <c r="E395" s="1108"/>
      <c r="F395" s="1108"/>
      <c r="G395" s="1108"/>
      <c r="H395" s="1108"/>
      <c r="I395" s="1108"/>
      <c r="J395" s="1108"/>
      <c r="K395" s="1108"/>
      <c r="L395" s="1108"/>
      <c r="M395" s="118"/>
      <c r="N395" s="118"/>
      <c r="O395" s="118"/>
      <c r="P395" s="118"/>
      <c r="Q395" s="118"/>
    </row>
    <row r="396" spans="1:20" ht="12.75">
      <c r="A396" s="1"/>
      <c r="B396" s="4"/>
      <c r="C396" s="1"/>
      <c r="D396" s="28"/>
      <c r="E396" s="1108"/>
      <c r="F396" s="1108"/>
      <c r="G396" s="1108"/>
      <c r="H396" s="1108"/>
      <c r="I396" s="1108"/>
      <c r="J396" s="1108"/>
      <c r="K396" s="1108"/>
      <c r="L396" s="1108"/>
      <c r="M396" s="118"/>
      <c r="N396" s="118"/>
      <c r="O396" s="118"/>
      <c r="P396" s="118"/>
      <c r="Q396" s="118"/>
    </row>
    <row r="397" spans="1:20" ht="12.75">
      <c r="A397" s="1"/>
      <c r="B397" s="4"/>
      <c r="C397" s="1"/>
      <c r="D397" s="28"/>
      <c r="E397" s="118"/>
      <c r="F397" s="118"/>
      <c r="G397" s="118"/>
      <c r="H397" s="118"/>
      <c r="I397" s="118"/>
      <c r="J397" s="118"/>
      <c r="K397" s="118"/>
      <c r="L397" s="118"/>
      <c r="M397" s="118"/>
      <c r="N397" s="118"/>
      <c r="O397" s="118"/>
      <c r="P397" s="118"/>
      <c r="Q397" s="118"/>
    </row>
    <row r="398" spans="1:20" ht="21.75" customHeight="1">
      <c r="A398" s="1"/>
      <c r="B398" s="4"/>
      <c r="C398" s="1"/>
      <c r="D398" s="28"/>
      <c r="E398" s="1186" t="s">
        <v>881</v>
      </c>
      <c r="F398" s="1108"/>
      <c r="G398" s="1108"/>
      <c r="H398" s="173" t="s">
        <v>882</v>
      </c>
      <c r="I398" s="173" t="s">
        <v>883</v>
      </c>
      <c r="J398" s="173">
        <v>2024</v>
      </c>
      <c r="K398" s="173" t="s">
        <v>884</v>
      </c>
      <c r="L398" s="243"/>
      <c r="M398" s="243"/>
      <c r="N398" s="243"/>
      <c r="O398" s="243"/>
      <c r="P398" s="357"/>
      <c r="Q398" s="357"/>
    </row>
    <row r="399" spans="1:20" ht="12.75">
      <c r="A399" s="1"/>
      <c r="B399" s="4"/>
      <c r="C399" s="1"/>
      <c r="D399" s="28"/>
      <c r="E399" s="1463" t="s">
        <v>885</v>
      </c>
      <c r="F399" s="1124"/>
      <c r="G399" s="1124"/>
      <c r="H399" s="358">
        <v>11919</v>
      </c>
      <c r="I399" s="358">
        <v>10221.16</v>
      </c>
      <c r="J399" s="358">
        <v>9163.89</v>
      </c>
      <c r="K399" s="358">
        <v>8285.98</v>
      </c>
      <c r="L399" s="359"/>
      <c r="M399" s="1032"/>
      <c r="N399" s="1032"/>
      <c r="O399" s="1032"/>
      <c r="P399" s="1032"/>
      <c r="Q399" s="1033"/>
      <c r="R399" s="1033"/>
      <c r="S399" s="1033"/>
      <c r="T399" s="1033"/>
    </row>
    <row r="400" spans="1:20" ht="13.5">
      <c r="A400" s="1"/>
      <c r="B400" s="4"/>
      <c r="C400" s="1"/>
      <c r="D400" s="28"/>
      <c r="E400" s="1457" t="s">
        <v>886</v>
      </c>
      <c r="F400" s="1138"/>
      <c r="G400" s="1138"/>
      <c r="H400" s="360">
        <v>16546</v>
      </c>
      <c r="I400" s="360">
        <v>12761.71</v>
      </c>
      <c r="J400" s="360">
        <v>12969.03</v>
      </c>
      <c r="K400" s="360">
        <v>11433.47</v>
      </c>
      <c r="L400" s="359"/>
      <c r="M400" s="1034"/>
      <c r="N400" s="1034"/>
      <c r="O400" s="1034"/>
      <c r="P400" s="1034"/>
      <c r="Q400" s="1033"/>
      <c r="R400" s="1033"/>
      <c r="S400" s="1033"/>
      <c r="T400" s="1033"/>
    </row>
    <row r="401" spans="1:20" ht="13.5">
      <c r="A401" s="1"/>
      <c r="B401" s="4"/>
      <c r="C401" s="1"/>
      <c r="D401" s="28"/>
      <c r="E401" s="1456" t="s">
        <v>887</v>
      </c>
      <c r="F401" s="1138"/>
      <c r="G401" s="1138"/>
      <c r="H401" s="358">
        <v>2300</v>
      </c>
      <c r="I401" s="358">
        <v>149.78</v>
      </c>
      <c r="J401" s="358">
        <v>0</v>
      </c>
      <c r="K401" s="358">
        <v>0.21</v>
      </c>
      <c r="L401" s="359"/>
      <c r="M401" s="1032"/>
      <c r="N401" s="1032"/>
      <c r="O401" s="1032"/>
      <c r="P401" s="1032"/>
      <c r="Q401" s="1033"/>
      <c r="R401" s="1033"/>
      <c r="S401" s="1033"/>
      <c r="T401" s="1033"/>
    </row>
    <row r="402" spans="1:20" ht="15.75">
      <c r="A402" s="1"/>
      <c r="B402" s="20"/>
      <c r="C402" s="1"/>
      <c r="D402" s="28"/>
      <c r="E402" s="1457" t="s">
        <v>888</v>
      </c>
      <c r="F402" s="1138"/>
      <c r="G402" s="1138"/>
      <c r="H402" s="360">
        <v>693982.77</v>
      </c>
      <c r="I402" s="360">
        <v>508543.65</v>
      </c>
      <c r="J402" s="360">
        <v>426839.35</v>
      </c>
      <c r="K402" s="360">
        <v>353782.41</v>
      </c>
      <c r="L402" s="359"/>
      <c r="M402" s="1034"/>
      <c r="N402" s="1034"/>
      <c r="O402" s="1034"/>
      <c r="P402" s="1034"/>
      <c r="Q402" s="1033"/>
      <c r="R402" s="1033"/>
      <c r="S402" s="1033"/>
      <c r="T402" s="1033"/>
    </row>
    <row r="403" spans="1:20" ht="16.5">
      <c r="A403" s="1"/>
      <c r="B403" s="22"/>
      <c r="C403" s="1"/>
      <c r="D403" s="28"/>
      <c r="E403" s="1456" t="s">
        <v>889</v>
      </c>
      <c r="F403" s="1138"/>
      <c r="G403" s="1138"/>
      <c r="H403" s="358">
        <v>104793.15</v>
      </c>
      <c r="I403" s="358">
        <v>110329.19</v>
      </c>
      <c r="J403" s="358">
        <v>127426.8</v>
      </c>
      <c r="K403" s="358">
        <v>151105.78</v>
      </c>
      <c r="L403" s="359"/>
      <c r="M403" s="1032"/>
      <c r="N403" s="1032"/>
      <c r="O403" s="1032"/>
      <c r="P403" s="1032"/>
      <c r="Q403" s="1033"/>
      <c r="R403" s="1033"/>
      <c r="S403" s="1033"/>
      <c r="T403" s="1033"/>
    </row>
    <row r="404" spans="1:20" ht="13.5">
      <c r="A404" s="1"/>
      <c r="B404" s="4"/>
      <c r="C404" s="244"/>
      <c r="D404" s="28"/>
      <c r="E404" s="1457" t="s">
        <v>890</v>
      </c>
      <c r="F404" s="1138"/>
      <c r="G404" s="1138"/>
      <c r="H404" s="360">
        <v>4081.38</v>
      </c>
      <c r="I404" s="360">
        <v>1275.49</v>
      </c>
      <c r="J404" s="360">
        <v>395.52</v>
      </c>
      <c r="K404" s="360">
        <v>877.42</v>
      </c>
      <c r="L404" s="359"/>
      <c r="M404" s="1034"/>
      <c r="N404" s="1034"/>
      <c r="O404" s="1034"/>
      <c r="P404" s="1034"/>
      <c r="Q404" s="1033"/>
      <c r="R404" s="1033"/>
      <c r="S404" s="1033"/>
      <c r="T404" s="1033"/>
    </row>
    <row r="405" spans="1:20" ht="13.5">
      <c r="A405" s="1"/>
      <c r="B405" s="18"/>
      <c r="C405" s="1"/>
      <c r="D405" s="28"/>
      <c r="E405" s="1456" t="s">
        <v>891</v>
      </c>
      <c r="F405" s="1138"/>
      <c r="G405" s="1138"/>
      <c r="H405" s="358">
        <v>6956.68</v>
      </c>
      <c r="I405" s="358">
        <v>5234.55</v>
      </c>
      <c r="J405" s="358">
        <v>6100.78</v>
      </c>
      <c r="K405" s="358">
        <v>7640.91</v>
      </c>
      <c r="L405" s="359"/>
      <c r="M405" s="1032"/>
      <c r="N405" s="1032"/>
      <c r="O405" s="1032"/>
      <c r="P405" s="1032"/>
      <c r="Q405" s="1033"/>
      <c r="R405" s="1033"/>
      <c r="S405" s="1033"/>
      <c r="T405" s="1033"/>
    </row>
    <row r="406" spans="1:20" ht="13.5">
      <c r="A406" s="1"/>
      <c r="B406" s="4"/>
      <c r="C406" s="1"/>
      <c r="D406" s="28"/>
      <c r="E406" s="1457" t="s">
        <v>892</v>
      </c>
      <c r="F406" s="1138"/>
      <c r="G406" s="1138"/>
      <c r="H406" s="360">
        <v>136531.73000000001</v>
      </c>
      <c r="I406" s="360">
        <v>108281.86</v>
      </c>
      <c r="J406" s="360">
        <v>114484.24</v>
      </c>
      <c r="K406" s="360">
        <v>96833.22</v>
      </c>
      <c r="L406" s="359"/>
      <c r="M406" s="1034"/>
      <c r="N406" s="1034"/>
      <c r="O406" s="1034"/>
      <c r="P406" s="1034"/>
      <c r="Q406" s="1033"/>
      <c r="R406" s="1033"/>
      <c r="S406" s="1033"/>
      <c r="T406" s="1033"/>
    </row>
    <row r="407" spans="1:20" ht="16.5">
      <c r="A407" s="1"/>
      <c r="B407" s="19"/>
      <c r="C407" s="1"/>
      <c r="D407" s="28"/>
      <c r="E407" s="1456" t="s">
        <v>893</v>
      </c>
      <c r="F407" s="1138"/>
      <c r="G407" s="1138"/>
      <c r="H407" s="358">
        <v>850.77</v>
      </c>
      <c r="I407" s="358">
        <v>805.17</v>
      </c>
      <c r="J407" s="358">
        <v>900.21</v>
      </c>
      <c r="K407" s="358">
        <v>1432.61</v>
      </c>
      <c r="L407" s="359"/>
      <c r="M407" s="1032"/>
      <c r="N407" s="1032"/>
      <c r="O407" s="1032"/>
      <c r="P407" s="1032"/>
      <c r="Q407" s="1033"/>
      <c r="R407" s="1033"/>
      <c r="S407" s="1033"/>
      <c r="T407" s="1033"/>
    </row>
    <row r="408" spans="1:20" ht="13.5">
      <c r="A408" s="1"/>
      <c r="B408" s="4"/>
      <c r="C408" s="1"/>
      <c r="D408" s="28"/>
      <c r="E408" s="1457" t="s">
        <v>894</v>
      </c>
      <c r="F408" s="1138"/>
      <c r="G408" s="1138"/>
      <c r="H408" s="360">
        <v>7429</v>
      </c>
      <c r="I408" s="360">
        <v>5987.18</v>
      </c>
      <c r="J408" s="360">
        <v>3390.62</v>
      </c>
      <c r="K408" s="360">
        <v>2651.92</v>
      </c>
      <c r="L408" s="359"/>
      <c r="M408" s="1034"/>
      <c r="N408" s="1034"/>
      <c r="O408" s="1034"/>
      <c r="P408" s="1034"/>
      <c r="Q408" s="1033"/>
      <c r="R408" s="1033"/>
      <c r="S408" s="1033"/>
      <c r="T408" s="1033"/>
    </row>
    <row r="409" spans="1:20" ht="15.75">
      <c r="A409" s="1"/>
      <c r="B409" s="20"/>
      <c r="C409" s="1"/>
      <c r="D409" s="28"/>
      <c r="E409" s="1456" t="s">
        <v>895</v>
      </c>
      <c r="F409" s="1138"/>
      <c r="G409" s="1138"/>
      <c r="H409" s="358">
        <v>12734.93</v>
      </c>
      <c r="I409" s="358">
        <v>9344.2800000000007</v>
      </c>
      <c r="J409" s="358">
        <v>8567.2099999999991</v>
      </c>
      <c r="K409" s="358">
        <v>9203.65</v>
      </c>
      <c r="L409" s="359"/>
      <c r="M409" s="1032"/>
      <c r="N409" s="1032"/>
      <c r="O409" s="1032"/>
      <c r="P409" s="1032"/>
      <c r="Q409" s="1033"/>
      <c r="R409" s="1033"/>
      <c r="S409" s="1033"/>
      <c r="T409" s="1033"/>
    </row>
    <row r="410" spans="1:20" ht="16.5">
      <c r="A410" s="1"/>
      <c r="B410" s="22"/>
      <c r="C410" s="1"/>
      <c r="D410" s="28"/>
      <c r="E410" s="1457" t="s">
        <v>896</v>
      </c>
      <c r="F410" s="1138"/>
      <c r="G410" s="1138"/>
      <c r="H410" s="360">
        <v>389.48</v>
      </c>
      <c r="I410" s="360">
        <v>454.98</v>
      </c>
      <c r="J410" s="360">
        <v>503.37</v>
      </c>
      <c r="K410" s="360">
        <v>806.53</v>
      </c>
      <c r="L410" s="359"/>
      <c r="M410" s="1034"/>
      <c r="N410" s="1034"/>
      <c r="O410" s="1034"/>
      <c r="P410" s="1034"/>
      <c r="Q410" s="1033"/>
      <c r="R410" s="1033"/>
      <c r="S410" s="1033"/>
      <c r="T410" s="1033"/>
    </row>
    <row r="411" spans="1:20" ht="13.5">
      <c r="A411" s="1"/>
      <c r="B411" s="4"/>
      <c r="C411" s="1"/>
      <c r="D411" s="28"/>
      <c r="E411" s="1456" t="s">
        <v>897</v>
      </c>
      <c r="F411" s="1138"/>
      <c r="G411" s="1138"/>
      <c r="H411" s="358">
        <v>45026.22</v>
      </c>
      <c r="I411" s="358">
        <v>26917.85</v>
      </c>
      <c r="J411" s="358">
        <v>19984.150000000001</v>
      </c>
      <c r="K411" s="358">
        <v>15714.53</v>
      </c>
      <c r="L411" s="359"/>
      <c r="M411" s="1032"/>
      <c r="N411" s="1032"/>
      <c r="O411" s="1032"/>
      <c r="P411" s="1032"/>
      <c r="Q411" s="1033"/>
      <c r="R411" s="1033"/>
      <c r="S411" s="1033"/>
      <c r="T411" s="1033"/>
    </row>
    <row r="412" spans="1:20" ht="15.75">
      <c r="A412" s="1"/>
      <c r="B412" s="20"/>
      <c r="C412" s="1"/>
      <c r="D412" s="28"/>
      <c r="E412" s="1457" t="s">
        <v>898</v>
      </c>
      <c r="F412" s="1138"/>
      <c r="G412" s="1138"/>
      <c r="H412" s="360">
        <v>0</v>
      </c>
      <c r="I412" s="360">
        <v>0</v>
      </c>
      <c r="J412" s="360">
        <v>0</v>
      </c>
      <c r="K412" s="360">
        <v>0</v>
      </c>
      <c r="L412" s="359"/>
      <c r="M412" s="1034"/>
      <c r="N412" s="1034"/>
      <c r="O412" s="1034"/>
      <c r="P412" s="1034"/>
      <c r="Q412" s="1033"/>
      <c r="R412" s="1033"/>
      <c r="S412" s="1033"/>
      <c r="T412" s="1033"/>
    </row>
    <row r="413" spans="1:20" ht="16.5">
      <c r="A413" s="1"/>
      <c r="B413" s="22"/>
      <c r="C413" s="1"/>
      <c r="D413" s="28"/>
      <c r="E413" s="1456" t="s">
        <v>899</v>
      </c>
      <c r="F413" s="1138"/>
      <c r="G413" s="1138"/>
      <c r="H413" s="358">
        <v>50296</v>
      </c>
      <c r="I413" s="358">
        <v>12118.98</v>
      </c>
      <c r="J413" s="358">
        <v>8258.27</v>
      </c>
      <c r="K413" s="358">
        <v>4647.2</v>
      </c>
      <c r="L413" s="359"/>
      <c r="M413" s="1032"/>
      <c r="N413" s="1032"/>
      <c r="O413" s="1032"/>
      <c r="P413" s="1032"/>
      <c r="Q413" s="1033"/>
      <c r="R413" s="1033"/>
      <c r="S413" s="1033"/>
      <c r="T413" s="1033"/>
    </row>
    <row r="414" spans="1:20" ht="13.5">
      <c r="A414" s="1"/>
      <c r="B414" s="4"/>
      <c r="C414" s="1"/>
      <c r="D414" s="28"/>
      <c r="E414" s="1457" t="s">
        <v>900</v>
      </c>
      <c r="F414" s="1138"/>
      <c r="G414" s="1138"/>
      <c r="H414" s="360">
        <v>693505</v>
      </c>
      <c r="I414" s="360">
        <v>328585.86</v>
      </c>
      <c r="J414" s="360">
        <v>384376.82</v>
      </c>
      <c r="K414" s="360">
        <v>309056.86</v>
      </c>
      <c r="L414" s="359"/>
      <c r="M414" s="1034"/>
      <c r="N414" s="1034"/>
      <c r="O414" s="1034"/>
      <c r="P414" s="1034"/>
      <c r="Q414" s="1033"/>
      <c r="R414" s="1033"/>
      <c r="S414" s="1033"/>
      <c r="T414" s="1033"/>
    </row>
    <row r="415" spans="1:20" ht="13.5">
      <c r="A415" s="1"/>
      <c r="B415" s="4"/>
      <c r="C415" s="1"/>
      <c r="D415" s="28"/>
      <c r="E415" s="1456" t="s">
        <v>901</v>
      </c>
      <c r="F415" s="1138"/>
      <c r="G415" s="1138"/>
      <c r="H415" s="358">
        <v>162732</v>
      </c>
      <c r="I415" s="358">
        <v>158418.96</v>
      </c>
      <c r="J415" s="358">
        <v>146026.54</v>
      </c>
      <c r="K415" s="358">
        <v>126317.21</v>
      </c>
      <c r="L415" s="359"/>
      <c r="M415" s="1032"/>
      <c r="N415" s="1032"/>
      <c r="O415" s="1032"/>
      <c r="P415" s="1032"/>
      <c r="Q415" s="1033"/>
      <c r="R415" s="1033"/>
      <c r="S415" s="1033"/>
      <c r="T415" s="1033"/>
    </row>
    <row r="416" spans="1:20" ht="13.5">
      <c r="A416" s="1"/>
      <c r="B416" s="4"/>
      <c r="C416" s="1"/>
      <c r="D416" s="28"/>
      <c r="E416" s="1457" t="s">
        <v>902</v>
      </c>
      <c r="F416" s="1138"/>
      <c r="G416" s="1138"/>
      <c r="H416" s="360">
        <v>0</v>
      </c>
      <c r="I416" s="360">
        <v>0</v>
      </c>
      <c r="J416" s="360">
        <v>0</v>
      </c>
      <c r="K416" s="360">
        <v>0</v>
      </c>
      <c r="L416" s="359"/>
      <c r="M416" s="1034"/>
      <c r="N416" s="1034"/>
      <c r="O416" s="1034"/>
      <c r="P416" s="1034"/>
      <c r="Q416" s="1033"/>
      <c r="R416" s="1033"/>
      <c r="S416" s="1033"/>
      <c r="T416" s="1033"/>
    </row>
    <row r="417" spans="1:20" ht="13.5">
      <c r="A417" s="1"/>
      <c r="B417" s="4"/>
      <c r="C417" s="1"/>
      <c r="D417" s="28"/>
      <c r="E417" s="1456" t="s">
        <v>903</v>
      </c>
      <c r="F417" s="1138"/>
      <c r="G417" s="1138"/>
      <c r="H417" s="358">
        <v>1402</v>
      </c>
      <c r="I417" s="358">
        <v>309.85000000000002</v>
      </c>
      <c r="J417" s="358">
        <v>0</v>
      </c>
      <c r="K417" s="358">
        <v>0</v>
      </c>
      <c r="L417" s="359"/>
      <c r="M417" s="1032"/>
      <c r="N417" s="1032"/>
      <c r="O417" s="1032"/>
      <c r="P417" s="1032"/>
      <c r="Q417" s="1033"/>
      <c r="R417" s="1033"/>
      <c r="S417" s="1033"/>
      <c r="T417" s="1033"/>
    </row>
    <row r="418" spans="1:20" ht="13.5">
      <c r="A418" s="1"/>
      <c r="B418" s="4"/>
      <c r="C418" s="1"/>
      <c r="D418" s="28"/>
      <c r="E418" s="1457" t="s">
        <v>904</v>
      </c>
      <c r="F418" s="1138"/>
      <c r="G418" s="1138"/>
      <c r="H418" s="360">
        <v>0</v>
      </c>
      <c r="I418" s="360">
        <v>0</v>
      </c>
      <c r="J418" s="360">
        <v>0</v>
      </c>
      <c r="K418" s="360">
        <v>0</v>
      </c>
      <c r="L418" s="359"/>
      <c r="M418" s="1034"/>
      <c r="N418" s="1034"/>
      <c r="O418" s="1034"/>
      <c r="P418" s="1034"/>
      <c r="Q418" s="1033"/>
      <c r="R418" s="1033"/>
      <c r="S418" s="1033"/>
      <c r="T418" s="1033"/>
    </row>
    <row r="419" spans="1:20" s="1044" customFormat="1" ht="30" customHeight="1">
      <c r="A419" s="1039"/>
      <c r="B419" s="1037"/>
      <c r="C419" s="1039"/>
      <c r="D419" s="1040"/>
      <c r="E419" s="1458" t="s">
        <v>905</v>
      </c>
      <c r="F419" s="1459"/>
      <c r="G419" s="1459"/>
      <c r="H419" s="1041">
        <v>1255671.1000000001</v>
      </c>
      <c r="I419" s="1041">
        <v>971004.86</v>
      </c>
      <c r="J419" s="1041">
        <v>885009.98</v>
      </c>
      <c r="K419" s="1041">
        <v>790732.84</v>
      </c>
      <c r="L419" s="1042"/>
      <c r="M419" s="1035"/>
      <c r="N419" s="1035"/>
      <c r="O419" s="1035"/>
      <c r="P419" s="1035"/>
      <c r="Q419" s="1043"/>
      <c r="R419" s="1043"/>
      <c r="S419" s="1043"/>
      <c r="T419" s="1043"/>
    </row>
    <row r="420" spans="1:20" s="1044" customFormat="1" ht="30" customHeight="1">
      <c r="A420" s="1039"/>
      <c r="B420" s="1038"/>
      <c r="C420" s="1039"/>
      <c r="D420" s="1040"/>
      <c r="E420" s="1460" t="s">
        <v>906</v>
      </c>
      <c r="F420" s="1459"/>
      <c r="G420" s="1459"/>
      <c r="H420" s="1013">
        <v>1241425.1000000001</v>
      </c>
      <c r="I420" s="1013">
        <v>958392.93</v>
      </c>
      <c r="J420" s="1013">
        <v>872040.95</v>
      </c>
      <c r="K420" s="1013">
        <v>779299.58</v>
      </c>
      <c r="L420" s="1042"/>
      <c r="M420" s="1036"/>
      <c r="N420" s="1036"/>
      <c r="O420" s="1036"/>
      <c r="P420" s="1036"/>
      <c r="Q420" s="1043"/>
      <c r="R420" s="1043"/>
      <c r="S420" s="1043"/>
      <c r="T420" s="1043"/>
    </row>
    <row r="421" spans="1:20" ht="13.5">
      <c r="A421" s="1"/>
      <c r="B421" s="4"/>
      <c r="C421" s="1"/>
      <c r="D421" s="28"/>
      <c r="E421" s="1461" t="s">
        <v>907</v>
      </c>
      <c r="F421" s="1138"/>
      <c r="G421" s="1138"/>
      <c r="H421" s="361">
        <v>1949176.1</v>
      </c>
      <c r="I421" s="361">
        <v>1299590.71</v>
      </c>
      <c r="J421" s="361">
        <v>1269386.8</v>
      </c>
      <c r="K421" s="361">
        <v>1099789.7</v>
      </c>
      <c r="L421" s="359"/>
      <c r="M421" s="1035"/>
      <c r="N421" s="1035"/>
      <c r="O421" s="1035"/>
      <c r="P421" s="1035"/>
      <c r="Q421" s="1033"/>
      <c r="R421" s="1033"/>
      <c r="S421" s="1033"/>
      <c r="T421" s="1033"/>
    </row>
    <row r="422" spans="1:20" ht="13.5">
      <c r="A422" s="1"/>
      <c r="B422" s="4"/>
      <c r="C422" s="1"/>
      <c r="D422" s="28"/>
      <c r="E422" s="1462" t="s">
        <v>908</v>
      </c>
      <c r="F422" s="1138"/>
      <c r="G422" s="1138"/>
      <c r="H422" s="362">
        <v>1934930.1</v>
      </c>
      <c r="I422" s="362">
        <v>1286978.78</v>
      </c>
      <c r="J422" s="362">
        <v>1256417.77</v>
      </c>
      <c r="K422" s="362">
        <v>1088356.44</v>
      </c>
      <c r="L422" s="359"/>
      <c r="M422" s="1036"/>
      <c r="N422" s="1036"/>
      <c r="O422" s="1036"/>
      <c r="P422" s="1036"/>
      <c r="Q422" s="1033"/>
      <c r="R422" s="1033"/>
      <c r="S422" s="1033"/>
      <c r="T422" s="1033"/>
    </row>
    <row r="423" spans="1:20" ht="14.25">
      <c r="A423" s="1"/>
      <c r="B423" s="4"/>
      <c r="C423" s="1"/>
      <c r="D423" s="28"/>
      <c r="E423" s="118"/>
      <c r="F423" s="363"/>
      <c r="G423" s="363"/>
      <c r="H423" s="363"/>
      <c r="I423" s="363"/>
      <c r="J423" s="363"/>
      <c r="K423" s="363"/>
      <c r="L423" s="363"/>
      <c r="M423" s="363"/>
      <c r="N423" s="363"/>
      <c r="O423" s="118"/>
      <c r="P423" s="118"/>
      <c r="Q423" s="118"/>
    </row>
    <row r="424" spans="1:20" ht="29.65" customHeight="1">
      <c r="A424" s="1"/>
      <c r="B424" s="4"/>
      <c r="C424" s="244"/>
      <c r="D424" s="28"/>
      <c r="E424" s="1363" t="s">
        <v>909</v>
      </c>
      <c r="F424" s="1108"/>
      <c r="G424" s="1108"/>
      <c r="H424" s="1108"/>
      <c r="I424" s="1108"/>
      <c r="J424" s="1108"/>
      <c r="K424" s="1108"/>
      <c r="L424" s="141"/>
      <c r="M424" s="141"/>
      <c r="N424" s="141"/>
      <c r="O424" s="141"/>
      <c r="P424" s="141"/>
      <c r="Q424" s="141"/>
    </row>
    <row r="425" spans="1:20" ht="33" customHeight="1">
      <c r="A425" s="1"/>
      <c r="B425" s="4"/>
      <c r="C425" s="244"/>
      <c r="D425" s="28"/>
      <c r="E425" s="1363" t="s">
        <v>910</v>
      </c>
      <c r="F425" s="1280"/>
      <c r="G425" s="1280"/>
      <c r="H425" s="1280"/>
      <c r="I425" s="1280"/>
      <c r="J425" s="1280"/>
      <c r="K425" s="1280"/>
      <c r="L425" s="141"/>
      <c r="M425" s="141"/>
      <c r="N425" s="141"/>
      <c r="O425" s="141"/>
      <c r="P425" s="141"/>
      <c r="Q425" s="141"/>
    </row>
    <row r="426" spans="1:20" ht="30.6" customHeight="1">
      <c r="A426" s="1"/>
      <c r="B426" s="20"/>
      <c r="C426" s="1"/>
      <c r="D426" s="28"/>
      <c r="E426" s="1363" t="s">
        <v>911</v>
      </c>
      <c r="F426" s="1280"/>
      <c r="G426" s="1280"/>
      <c r="H426" s="1280"/>
      <c r="I426" s="1280"/>
      <c r="J426" s="1280"/>
      <c r="K426" s="1280"/>
      <c r="L426" s="118"/>
      <c r="M426" s="118"/>
      <c r="N426" s="118"/>
      <c r="O426" s="118"/>
      <c r="P426" s="118"/>
      <c r="Q426" s="118"/>
    </row>
    <row r="427" spans="1:20">
      <c r="A427" s="1"/>
      <c r="B427" s="20"/>
      <c r="C427" s="1"/>
      <c r="D427" s="28"/>
      <c r="E427" s="364"/>
      <c r="F427" s="364"/>
      <c r="G427" s="364"/>
      <c r="H427" s="364"/>
      <c r="I427" s="364"/>
      <c r="J427" s="364"/>
      <c r="K427" s="364"/>
      <c r="L427" s="118"/>
      <c r="M427" s="118"/>
      <c r="N427" s="118"/>
      <c r="O427" s="118"/>
      <c r="P427" s="118"/>
      <c r="Q427" s="118"/>
    </row>
    <row r="428" spans="1:20">
      <c r="A428" s="1"/>
      <c r="B428" s="20"/>
      <c r="C428" s="1"/>
      <c r="D428" s="28"/>
      <c r="E428" s="1486" t="s">
        <v>912</v>
      </c>
      <c r="F428" s="1094"/>
      <c r="G428" s="1094"/>
      <c r="H428" s="1094"/>
      <c r="I428" s="1094"/>
      <c r="J428" s="1094"/>
      <c r="K428" s="1094"/>
      <c r="L428" s="118"/>
      <c r="M428" s="118"/>
      <c r="N428" s="118"/>
      <c r="O428" s="118"/>
      <c r="P428" s="118"/>
      <c r="Q428" s="118"/>
    </row>
    <row r="429" spans="1:20">
      <c r="A429" s="1"/>
      <c r="B429" s="20"/>
      <c r="C429" s="1"/>
      <c r="D429" s="28"/>
      <c r="E429" s="1487" t="s">
        <v>913</v>
      </c>
      <c r="F429" s="1117"/>
      <c r="G429" s="1118"/>
      <c r="H429" s="366">
        <v>2022</v>
      </c>
      <c r="I429" s="366">
        <v>2023</v>
      </c>
      <c r="J429" s="366">
        <v>2024</v>
      </c>
      <c r="K429" s="367">
        <v>2025</v>
      </c>
      <c r="L429" s="118"/>
      <c r="M429" s="118"/>
      <c r="N429" s="118"/>
      <c r="O429" s="118"/>
      <c r="P429" s="118"/>
      <c r="Q429" s="118"/>
    </row>
    <row r="430" spans="1:20">
      <c r="A430" s="1"/>
      <c r="B430" s="20"/>
      <c r="C430" s="1"/>
      <c r="D430" s="28"/>
      <c r="E430" s="1488" t="s">
        <v>885</v>
      </c>
      <c r="F430" s="1489"/>
      <c r="G430" s="1489"/>
      <c r="H430" s="368">
        <v>14341.482</v>
      </c>
      <c r="I430" s="368">
        <v>11421.334000000001</v>
      </c>
      <c r="J430" s="368">
        <v>11544.105</v>
      </c>
      <c r="K430" s="369">
        <v>11758.84</v>
      </c>
      <c r="L430" s="118"/>
      <c r="M430" s="118"/>
      <c r="N430" s="118"/>
      <c r="O430" s="118"/>
      <c r="P430" s="118"/>
      <c r="Q430" s="118"/>
    </row>
    <row r="431" spans="1:20">
      <c r="A431" s="1"/>
      <c r="B431" s="20"/>
      <c r="C431" s="1"/>
      <c r="D431" s="28"/>
      <c r="E431" s="1396" t="s">
        <v>914</v>
      </c>
      <c r="F431" s="1138"/>
      <c r="G431" s="1138"/>
      <c r="H431" s="360">
        <v>0</v>
      </c>
      <c r="I431" s="360">
        <v>0</v>
      </c>
      <c r="J431" s="360">
        <v>0</v>
      </c>
      <c r="K431" s="370">
        <v>0</v>
      </c>
      <c r="L431" s="118"/>
      <c r="M431" s="118"/>
      <c r="N431" s="118"/>
      <c r="O431" s="118"/>
      <c r="P431" s="118"/>
      <c r="Q431" s="118"/>
    </row>
    <row r="432" spans="1:20">
      <c r="A432" s="1"/>
      <c r="B432" s="20"/>
      <c r="C432" s="1"/>
      <c r="D432" s="28"/>
      <c r="E432" s="1484" t="s">
        <v>915</v>
      </c>
      <c r="F432" s="1138"/>
      <c r="G432" s="1138"/>
      <c r="H432" s="368">
        <v>10170.721</v>
      </c>
      <c r="I432" s="368">
        <v>8304.3860000000004</v>
      </c>
      <c r="J432" s="368">
        <v>14224.423000000001</v>
      </c>
      <c r="K432" s="369">
        <v>12065.07</v>
      </c>
      <c r="L432" s="118"/>
      <c r="M432" s="118"/>
      <c r="N432" s="118"/>
      <c r="O432" s="118"/>
      <c r="P432" s="118"/>
      <c r="Q432" s="118"/>
    </row>
    <row r="433" spans="1:17">
      <c r="A433" s="1"/>
      <c r="B433" s="20"/>
      <c r="C433" s="1"/>
      <c r="D433" s="28"/>
      <c r="E433" s="1476" t="s">
        <v>614</v>
      </c>
      <c r="F433" s="1138"/>
      <c r="G433" s="1138"/>
      <c r="H433" s="362">
        <v>24512.203000000001</v>
      </c>
      <c r="I433" s="362">
        <v>19725.72</v>
      </c>
      <c r="J433" s="362">
        <v>25768.527999999998</v>
      </c>
      <c r="K433" s="371">
        <v>23823.91</v>
      </c>
      <c r="L433" s="118"/>
      <c r="M433" s="118"/>
      <c r="N433" s="118"/>
      <c r="O433" s="118"/>
      <c r="P433" s="118"/>
      <c r="Q433" s="118"/>
    </row>
    <row r="434" spans="1:17">
      <c r="A434" s="1"/>
      <c r="B434" s="20"/>
      <c r="C434" s="1"/>
      <c r="D434" s="28"/>
      <c r="E434" s="372"/>
      <c r="F434" s="372"/>
      <c r="G434" s="372"/>
      <c r="H434" s="372"/>
      <c r="I434" s="372"/>
      <c r="J434" s="372"/>
      <c r="K434" s="372"/>
      <c r="L434" s="118"/>
      <c r="M434" s="118"/>
      <c r="N434" s="118"/>
      <c r="O434" s="118"/>
      <c r="P434" s="118"/>
      <c r="Q434" s="118"/>
    </row>
    <row r="435" spans="1:17">
      <c r="A435" s="1"/>
      <c r="B435" s="20"/>
      <c r="C435" s="1"/>
      <c r="D435" s="28"/>
      <c r="E435" s="1277" t="s">
        <v>916</v>
      </c>
      <c r="F435" s="1108"/>
      <c r="G435" s="1108"/>
      <c r="H435" s="1108"/>
      <c r="I435" s="1108"/>
      <c r="J435" s="1108"/>
      <c r="K435" s="1108"/>
      <c r="L435" s="118"/>
      <c r="M435" s="118"/>
      <c r="N435" s="118"/>
      <c r="O435" s="118"/>
      <c r="P435" s="118"/>
      <c r="Q435" s="118"/>
    </row>
    <row r="436" spans="1:17">
      <c r="A436" s="1"/>
      <c r="B436" s="20"/>
      <c r="C436" s="1"/>
      <c r="D436" s="28"/>
      <c r="E436" s="1108"/>
      <c r="F436" s="1108"/>
      <c r="G436" s="1108"/>
      <c r="H436" s="1108"/>
      <c r="I436" s="1108"/>
      <c r="J436" s="1108"/>
      <c r="K436" s="1108"/>
      <c r="L436" s="118"/>
      <c r="M436" s="118"/>
      <c r="N436" s="118"/>
      <c r="O436" s="118"/>
      <c r="P436" s="118"/>
      <c r="Q436" s="118"/>
    </row>
    <row r="437" spans="1:17">
      <c r="A437" s="1"/>
      <c r="B437" s="20"/>
      <c r="C437" s="1"/>
      <c r="D437" s="28"/>
      <c r="E437" s="1108"/>
      <c r="F437" s="1108"/>
      <c r="G437" s="1108"/>
      <c r="H437" s="1108"/>
      <c r="I437" s="1108"/>
      <c r="J437" s="1108"/>
      <c r="K437" s="1108"/>
      <c r="L437" s="118"/>
      <c r="M437" s="118"/>
      <c r="N437" s="118"/>
      <c r="O437" s="118"/>
      <c r="P437" s="118"/>
      <c r="Q437" s="118"/>
    </row>
    <row r="438" spans="1:17" ht="15.75">
      <c r="A438" s="1"/>
      <c r="B438" s="22"/>
      <c r="C438" s="1"/>
      <c r="D438" s="28"/>
      <c r="E438" s="170"/>
      <c r="F438" s="170"/>
      <c r="G438" s="170"/>
      <c r="H438" s="170"/>
      <c r="I438" s="170"/>
      <c r="J438" s="170"/>
      <c r="K438" s="170"/>
      <c r="L438" s="170"/>
      <c r="M438" s="170"/>
      <c r="N438" s="170"/>
      <c r="O438" s="170"/>
      <c r="P438" s="170"/>
      <c r="Q438" s="170"/>
    </row>
    <row r="439" spans="1:17" ht="15.75">
      <c r="A439" s="1"/>
      <c r="B439" s="22"/>
      <c r="C439" s="1"/>
      <c r="D439" s="28"/>
      <c r="E439" s="115" t="s">
        <v>917</v>
      </c>
      <c r="F439" s="115"/>
      <c r="G439" s="115"/>
      <c r="H439" s="115"/>
      <c r="I439" s="115"/>
      <c r="J439" s="115"/>
      <c r="K439" s="115"/>
      <c r="L439" s="115"/>
      <c r="M439" s="115"/>
      <c r="N439" s="170"/>
      <c r="O439" s="170"/>
      <c r="P439" s="170"/>
      <c r="Q439" s="170"/>
    </row>
    <row r="440" spans="1:17" ht="12.75">
      <c r="A440" s="1"/>
      <c r="B440" s="4"/>
      <c r="C440" s="1"/>
      <c r="D440" s="28"/>
      <c r="E440" s="118"/>
      <c r="F440" s="118"/>
      <c r="G440" s="118"/>
      <c r="H440" s="118"/>
      <c r="I440" s="118"/>
      <c r="J440" s="118"/>
      <c r="K440" s="118"/>
      <c r="L440" s="118"/>
      <c r="M440" s="118"/>
      <c r="N440" s="118"/>
      <c r="O440" s="118"/>
      <c r="P440" s="118"/>
      <c r="Q440" s="118"/>
    </row>
    <row r="441" spans="1:17" ht="12.75">
      <c r="A441" s="1"/>
      <c r="B441" s="4"/>
      <c r="C441" s="1"/>
      <c r="D441" s="28"/>
      <c r="E441" s="1141" t="s">
        <v>918</v>
      </c>
      <c r="F441" s="1108"/>
      <c r="G441" s="1108"/>
      <c r="H441" s="1108"/>
      <c r="I441" s="1108"/>
      <c r="J441" s="1108"/>
      <c r="K441" s="1108"/>
      <c r="L441" s="118"/>
      <c r="M441" s="118"/>
      <c r="N441" s="118"/>
      <c r="O441" s="118"/>
      <c r="P441" s="118"/>
      <c r="Q441" s="118"/>
    </row>
    <row r="442" spans="1:17" ht="12.75">
      <c r="A442" s="1"/>
      <c r="B442" s="4"/>
      <c r="C442" s="1"/>
      <c r="D442" s="28"/>
      <c r="E442" s="1108"/>
      <c r="F442" s="1108"/>
      <c r="G442" s="1108"/>
      <c r="H442" s="1108"/>
      <c r="I442" s="1108"/>
      <c r="J442" s="1108"/>
      <c r="K442" s="1108"/>
      <c r="L442" s="118"/>
      <c r="M442" s="118"/>
      <c r="N442" s="118"/>
      <c r="O442" s="118"/>
      <c r="P442" s="118"/>
      <c r="Q442" s="118"/>
    </row>
    <row r="443" spans="1:17" ht="12.75">
      <c r="A443" s="1"/>
      <c r="B443" s="4"/>
      <c r="C443" s="1"/>
      <c r="D443" s="28"/>
      <c r="E443" s="1108"/>
      <c r="F443" s="1108"/>
      <c r="G443" s="1108"/>
      <c r="H443" s="1108"/>
      <c r="I443" s="1108"/>
      <c r="J443" s="1108"/>
      <c r="K443" s="1108"/>
      <c r="L443" s="118"/>
      <c r="M443" s="118"/>
      <c r="N443" s="118"/>
      <c r="O443" s="118"/>
      <c r="P443" s="118"/>
      <c r="Q443" s="118"/>
    </row>
    <row r="444" spans="1:17" ht="12.75">
      <c r="A444" s="1"/>
      <c r="B444" s="4"/>
      <c r="C444" s="1"/>
      <c r="D444" s="28"/>
      <c r="E444" s="1108"/>
      <c r="F444" s="1108"/>
      <c r="G444" s="1108"/>
      <c r="H444" s="1108"/>
      <c r="I444" s="1108"/>
      <c r="J444" s="1108"/>
      <c r="K444" s="1108"/>
      <c r="L444" s="118"/>
      <c r="M444" s="118"/>
      <c r="N444" s="118"/>
      <c r="O444" s="118"/>
      <c r="P444" s="118"/>
      <c r="Q444" s="118"/>
    </row>
    <row r="445" spans="1:17" ht="12.75">
      <c r="A445" s="1"/>
      <c r="B445" s="4"/>
      <c r="C445" s="1"/>
      <c r="D445" s="28"/>
      <c r="E445" s="1108"/>
      <c r="F445" s="1108"/>
      <c r="G445" s="1108"/>
      <c r="H445" s="1108"/>
      <c r="I445" s="1108"/>
      <c r="J445" s="1108"/>
      <c r="K445" s="1108"/>
      <c r="L445" s="118"/>
      <c r="M445" s="118"/>
      <c r="N445" s="118"/>
      <c r="O445" s="118"/>
      <c r="P445" s="118"/>
      <c r="Q445" s="118"/>
    </row>
    <row r="446" spans="1:17" ht="12.75">
      <c r="A446" s="1"/>
      <c r="B446" s="4"/>
      <c r="C446" s="1"/>
      <c r="D446" s="28"/>
      <c r="E446" s="118"/>
      <c r="F446" s="118"/>
      <c r="G446" s="118"/>
      <c r="H446" s="118"/>
      <c r="I446" s="118"/>
      <c r="J446" s="118"/>
      <c r="K446" s="118"/>
      <c r="L446" s="118"/>
      <c r="M446" s="118"/>
      <c r="N446" s="118"/>
      <c r="O446" s="118"/>
      <c r="P446" s="118"/>
      <c r="Q446" s="118"/>
    </row>
    <row r="447" spans="1:17" ht="20.65" customHeight="1">
      <c r="A447" s="1"/>
      <c r="B447" s="4"/>
      <c r="C447" s="1"/>
      <c r="D447" s="28"/>
      <c r="E447" s="1186" t="s">
        <v>919</v>
      </c>
      <c r="F447" s="1165"/>
      <c r="G447" s="1165"/>
      <c r="H447" s="1165"/>
      <c r="I447" s="1165"/>
      <c r="J447" s="1165"/>
      <c r="K447" s="1165"/>
      <c r="L447" s="222"/>
      <c r="M447" s="222"/>
      <c r="N447" s="222"/>
      <c r="O447" s="222"/>
      <c r="P447" s="222"/>
      <c r="Q447" s="222"/>
    </row>
    <row r="448" spans="1:17" ht="12.75">
      <c r="A448" s="1"/>
      <c r="B448" s="4"/>
      <c r="C448" s="244"/>
      <c r="D448" s="28"/>
      <c r="E448" s="373"/>
      <c r="F448" s="1483"/>
      <c r="G448" s="1112"/>
      <c r="H448" s="374">
        <v>2022</v>
      </c>
      <c r="I448" s="374">
        <v>2023</v>
      </c>
      <c r="J448" s="374" t="s">
        <v>920</v>
      </c>
      <c r="K448" s="375">
        <v>2025</v>
      </c>
      <c r="L448" s="243"/>
      <c r="M448" s="243"/>
      <c r="N448" s="243"/>
      <c r="O448" s="243"/>
      <c r="P448" s="243"/>
      <c r="Q448" s="243"/>
    </row>
    <row r="449" spans="1:17" ht="14.25">
      <c r="A449" s="1"/>
      <c r="B449" s="4"/>
      <c r="C449" s="244"/>
      <c r="D449" s="28"/>
      <c r="E449" s="1471" t="s">
        <v>921</v>
      </c>
      <c r="F449" s="1138"/>
      <c r="G449" s="1304"/>
      <c r="H449" s="376">
        <v>332487</v>
      </c>
      <c r="I449" s="377">
        <v>324350.90999999997</v>
      </c>
      <c r="J449" s="377">
        <v>360567.47</v>
      </c>
      <c r="K449" s="378">
        <v>323640.17</v>
      </c>
      <c r="L449" s="379"/>
      <c r="M449" s="379"/>
      <c r="N449" s="380"/>
      <c r="O449" s="379"/>
      <c r="P449" s="379"/>
      <c r="Q449" s="379"/>
    </row>
    <row r="450" spans="1:17" ht="14.25">
      <c r="A450" s="1"/>
      <c r="B450" s="4"/>
      <c r="C450" s="244"/>
      <c r="D450" s="28"/>
      <c r="E450" s="1484" t="s">
        <v>922</v>
      </c>
      <c r="F450" s="1138"/>
      <c r="G450" s="1304"/>
      <c r="H450" s="381">
        <v>2.83</v>
      </c>
      <c r="I450" s="381">
        <v>2.81</v>
      </c>
      <c r="J450" s="381">
        <v>2.81</v>
      </c>
      <c r="K450" s="382">
        <v>2.97</v>
      </c>
      <c r="L450" s="379"/>
      <c r="M450" s="379"/>
      <c r="N450" s="380"/>
      <c r="O450" s="379"/>
      <c r="P450" s="379"/>
      <c r="Q450" s="379"/>
    </row>
    <row r="451" spans="1:17" ht="12.75">
      <c r="A451" s="1"/>
      <c r="B451" s="4"/>
      <c r="C451" s="244"/>
      <c r="D451" s="28"/>
      <c r="E451" s="118"/>
      <c r="F451" s="118"/>
      <c r="G451" s="118"/>
      <c r="H451" s="118"/>
      <c r="I451" s="118"/>
      <c r="J451" s="118"/>
      <c r="K451" s="118"/>
      <c r="L451" s="118"/>
      <c r="M451" s="118"/>
      <c r="N451" s="118"/>
      <c r="O451" s="118"/>
      <c r="P451" s="118"/>
      <c r="Q451" s="118"/>
    </row>
    <row r="452" spans="1:17" ht="12.75">
      <c r="A452" s="1"/>
      <c r="B452" s="4"/>
      <c r="C452" s="244"/>
      <c r="D452" s="28"/>
      <c r="E452" s="1403" t="s">
        <v>923</v>
      </c>
      <c r="F452" s="1108"/>
      <c r="G452" s="1108"/>
      <c r="H452" s="1108"/>
      <c r="I452" s="1108"/>
      <c r="J452" s="1108"/>
      <c r="K452" s="1108"/>
      <c r="L452" s="222"/>
      <c r="M452" s="222"/>
      <c r="N452" s="222"/>
      <c r="O452" s="222"/>
      <c r="P452" s="222"/>
      <c r="Q452" s="222"/>
    </row>
    <row r="453" spans="1:17" ht="12.75">
      <c r="A453" s="1"/>
      <c r="B453" s="18"/>
      <c r="C453" s="244"/>
      <c r="D453" s="28"/>
      <c r="E453" s="1108"/>
      <c r="F453" s="1108"/>
      <c r="G453" s="1108"/>
      <c r="H453" s="1108"/>
      <c r="I453" s="1108"/>
      <c r="J453" s="1108"/>
      <c r="K453" s="1108"/>
      <c r="L453" s="222"/>
      <c r="M453" s="222"/>
      <c r="N453" s="222"/>
      <c r="O453" s="222"/>
      <c r="P453" s="222"/>
      <c r="Q453" s="222"/>
    </row>
    <row r="454" spans="1:17" ht="51" customHeight="1">
      <c r="A454" s="1"/>
      <c r="B454" s="18"/>
      <c r="C454" s="244"/>
      <c r="D454" s="28"/>
      <c r="E454" s="1108"/>
      <c r="F454" s="1108"/>
      <c r="G454" s="1108"/>
      <c r="H454" s="1108"/>
      <c r="I454" s="1108"/>
      <c r="J454" s="1108"/>
      <c r="K454" s="1108"/>
      <c r="L454" s="222"/>
      <c r="M454" s="222"/>
      <c r="N454" s="222"/>
      <c r="O454" s="222"/>
      <c r="P454" s="222"/>
      <c r="Q454" s="222"/>
    </row>
    <row r="455" spans="1:17" ht="12.75">
      <c r="A455" s="1"/>
      <c r="B455" s="18"/>
      <c r="C455" s="244"/>
      <c r="D455" s="28"/>
      <c r="E455" s="222"/>
      <c r="F455" s="222"/>
      <c r="G455" s="222"/>
      <c r="H455" s="222"/>
      <c r="I455" s="222"/>
      <c r="J455" s="222"/>
      <c r="K455" s="222"/>
      <c r="L455" s="222"/>
      <c r="M455" s="222"/>
      <c r="N455" s="222"/>
      <c r="O455" s="222"/>
      <c r="P455" s="222"/>
      <c r="Q455" s="222"/>
    </row>
    <row r="456" spans="1:17" ht="12.75">
      <c r="A456" s="1"/>
      <c r="B456" s="4"/>
      <c r="C456" s="244"/>
      <c r="D456" s="28"/>
      <c r="E456" s="118"/>
      <c r="F456" s="118"/>
      <c r="G456" s="118"/>
      <c r="H456" s="118"/>
      <c r="I456" s="118"/>
      <c r="J456" s="118"/>
      <c r="K456" s="118"/>
      <c r="L456" s="118"/>
      <c r="M456" s="118"/>
      <c r="N456" s="118"/>
      <c r="O456" s="118"/>
      <c r="P456" s="118"/>
      <c r="Q456" s="118"/>
    </row>
    <row r="457" spans="1:17" ht="12.75">
      <c r="A457" s="1"/>
      <c r="B457" s="4"/>
      <c r="C457" s="244"/>
      <c r="D457" s="28"/>
      <c r="E457" s="118"/>
      <c r="F457" s="118"/>
      <c r="G457" s="118"/>
      <c r="H457" s="118"/>
      <c r="I457" s="118"/>
      <c r="J457" s="118"/>
      <c r="K457" s="118"/>
      <c r="L457" s="118"/>
      <c r="M457" s="118"/>
      <c r="N457" s="118"/>
      <c r="O457" s="118"/>
      <c r="P457" s="118"/>
      <c r="Q457" s="118"/>
    </row>
    <row r="458" spans="1:17">
      <c r="A458" s="1"/>
      <c r="B458" s="20"/>
      <c r="C458" s="244"/>
      <c r="D458" s="28"/>
      <c r="E458" s="115" t="s">
        <v>927</v>
      </c>
      <c r="F458" s="115"/>
      <c r="G458" s="115"/>
      <c r="H458" s="115"/>
      <c r="I458" s="115"/>
      <c r="J458" s="115"/>
      <c r="K458" s="115"/>
      <c r="L458" s="115"/>
      <c r="M458" s="115"/>
      <c r="N458" s="115"/>
      <c r="O458" s="115"/>
      <c r="P458" s="115"/>
      <c r="Q458" s="115"/>
    </row>
    <row r="459" spans="1:17" ht="15.75">
      <c r="A459" s="1"/>
      <c r="B459" s="22"/>
      <c r="C459" s="244"/>
      <c r="D459" s="28"/>
      <c r="E459" s="118"/>
      <c r="F459" s="118"/>
      <c r="G459" s="118"/>
      <c r="H459" s="118"/>
      <c r="I459" s="118"/>
      <c r="J459" s="118"/>
      <c r="K459" s="118"/>
      <c r="L459" s="118"/>
      <c r="M459" s="118"/>
      <c r="N459" s="118"/>
      <c r="O459" s="118"/>
      <c r="P459" s="118"/>
      <c r="Q459" s="118"/>
    </row>
    <row r="460" spans="1:17" ht="12.75">
      <c r="A460" s="1"/>
      <c r="B460" s="4"/>
      <c r="C460" s="244"/>
      <c r="D460" s="28"/>
      <c r="E460" s="1141" t="s">
        <v>928</v>
      </c>
      <c r="F460" s="1108"/>
      <c r="G460" s="1108"/>
      <c r="H460" s="1108"/>
      <c r="I460" s="1108"/>
      <c r="J460" s="1108"/>
      <c r="K460" s="1108"/>
      <c r="L460" s="1108"/>
      <c r="M460" s="118"/>
      <c r="N460" s="118"/>
      <c r="O460" s="118"/>
      <c r="P460" s="118"/>
      <c r="Q460" s="118"/>
    </row>
    <row r="461" spans="1:17" ht="12.75">
      <c r="A461" s="1"/>
      <c r="B461" s="4"/>
      <c r="C461" s="244"/>
      <c r="D461" s="28"/>
      <c r="E461" s="1108"/>
      <c r="F461" s="1108"/>
      <c r="G461" s="1108"/>
      <c r="H461" s="1108"/>
      <c r="I461" s="1108"/>
      <c r="J461" s="1108"/>
      <c r="K461" s="1108"/>
      <c r="L461" s="1108"/>
      <c r="M461" s="118"/>
      <c r="N461" s="118"/>
      <c r="O461" s="118"/>
      <c r="P461" s="118"/>
      <c r="Q461" s="118"/>
    </row>
    <row r="462" spans="1:17" ht="12.75">
      <c r="A462" s="1"/>
      <c r="B462" s="4"/>
      <c r="C462" s="244"/>
      <c r="D462" s="28"/>
      <c r="E462" s="1108"/>
      <c r="F462" s="1108"/>
      <c r="G462" s="1108"/>
      <c r="H462" s="1108"/>
      <c r="I462" s="1108"/>
      <c r="J462" s="1108"/>
      <c r="K462" s="1108"/>
      <c r="L462" s="1108"/>
      <c r="M462" s="118"/>
      <c r="N462" s="118"/>
      <c r="O462" s="118"/>
      <c r="P462" s="118"/>
      <c r="Q462" s="118"/>
    </row>
    <row r="463" spans="1:17" ht="12.75">
      <c r="A463" s="1"/>
      <c r="B463" s="4"/>
      <c r="C463" s="244"/>
      <c r="D463" s="28"/>
      <c r="E463" s="1108"/>
      <c r="F463" s="1108"/>
      <c r="G463" s="1108"/>
      <c r="H463" s="1108"/>
      <c r="I463" s="1108"/>
      <c r="J463" s="1108"/>
      <c r="K463" s="1108"/>
      <c r="L463" s="1108"/>
      <c r="M463" s="118"/>
      <c r="N463" s="118"/>
      <c r="O463" s="118"/>
      <c r="P463" s="222"/>
      <c r="Q463" s="222"/>
    </row>
    <row r="464" spans="1:17" ht="12.75">
      <c r="A464" s="1"/>
      <c r="B464" s="4"/>
      <c r="C464" s="244"/>
      <c r="D464" s="28"/>
      <c r="E464" s="1108"/>
      <c r="F464" s="1108"/>
      <c r="G464" s="1108"/>
      <c r="H464" s="1108"/>
      <c r="I464" s="1108"/>
      <c r="J464" s="1108"/>
      <c r="K464" s="1108"/>
      <c r="L464" s="1108"/>
      <c r="M464" s="118"/>
      <c r="N464" s="118"/>
      <c r="O464" s="118"/>
      <c r="P464" s="222"/>
      <c r="Q464" s="222"/>
    </row>
    <row r="465" spans="1:17" ht="12.75">
      <c r="A465" s="1"/>
      <c r="B465" s="4"/>
      <c r="C465" s="244"/>
      <c r="D465" s="28"/>
      <c r="E465" s="1108"/>
      <c r="F465" s="1108"/>
      <c r="G465" s="1108"/>
      <c r="H465" s="1108"/>
      <c r="I465" s="1108"/>
      <c r="J465" s="1108"/>
      <c r="K465" s="1108"/>
      <c r="L465" s="1108"/>
      <c r="M465" s="118"/>
      <c r="N465" s="118"/>
      <c r="O465" s="118"/>
      <c r="P465" s="222"/>
      <c r="Q465" s="222"/>
    </row>
    <row r="466" spans="1:17" ht="12.75">
      <c r="A466" s="1"/>
      <c r="B466" s="4"/>
      <c r="C466" s="244"/>
      <c r="D466" s="28"/>
      <c r="E466" s="1108"/>
      <c r="F466" s="1108"/>
      <c r="G466" s="1108"/>
      <c r="H466" s="1108"/>
      <c r="I466" s="1108"/>
      <c r="J466" s="1108"/>
      <c r="K466" s="1108"/>
      <c r="L466" s="1108"/>
      <c r="M466" s="222"/>
      <c r="N466" s="118"/>
      <c r="O466" s="118"/>
      <c r="P466" s="222"/>
      <c r="Q466" s="222"/>
    </row>
    <row r="467" spans="1:17" ht="12.75">
      <c r="A467" s="1"/>
      <c r="B467" s="4"/>
      <c r="C467" s="244"/>
      <c r="D467" s="28"/>
      <c r="E467" s="1108"/>
      <c r="F467" s="1108"/>
      <c r="G467" s="1108"/>
      <c r="H467" s="1108"/>
      <c r="I467" s="1108"/>
      <c r="J467" s="1108"/>
      <c r="K467" s="1108"/>
      <c r="L467" s="1108"/>
      <c r="M467" s="222"/>
      <c r="N467" s="222"/>
      <c r="O467" s="222"/>
      <c r="P467" s="222"/>
      <c r="Q467" s="222"/>
    </row>
    <row r="468" spans="1:17" ht="12.75">
      <c r="A468" s="1"/>
      <c r="B468" s="4"/>
      <c r="C468" s="244"/>
      <c r="D468" s="28"/>
      <c r="E468" s="1108"/>
      <c r="F468" s="1108"/>
      <c r="G468" s="1108"/>
      <c r="H468" s="1108"/>
      <c r="I468" s="1108"/>
      <c r="J468" s="1108"/>
      <c r="K468" s="1108"/>
      <c r="L468" s="1108"/>
      <c r="M468" s="222"/>
      <c r="N468" s="222"/>
      <c r="O468" s="222"/>
      <c r="P468" s="222"/>
      <c r="Q468" s="222"/>
    </row>
    <row r="469" spans="1:17" ht="12.75">
      <c r="A469" s="1"/>
      <c r="B469" s="4"/>
      <c r="C469" s="244"/>
      <c r="D469" s="28"/>
      <c r="E469" s="1108"/>
      <c r="F469" s="1108"/>
      <c r="G469" s="1108"/>
      <c r="H469" s="1108"/>
      <c r="I469" s="1108"/>
      <c r="J469" s="1108"/>
      <c r="K469" s="1108"/>
      <c r="L469" s="1108"/>
      <c r="M469" s="222"/>
      <c r="N469" s="222"/>
      <c r="O469" s="222"/>
      <c r="P469" s="222"/>
      <c r="Q469" s="222"/>
    </row>
    <row r="470" spans="1:17" ht="12.75">
      <c r="A470" s="1"/>
      <c r="B470" s="4"/>
      <c r="C470" s="244"/>
      <c r="D470" s="28"/>
      <c r="E470" s="1108"/>
      <c r="F470" s="1108"/>
      <c r="G470" s="1108"/>
      <c r="H470" s="1108"/>
      <c r="I470" s="1108"/>
      <c r="J470" s="1108"/>
      <c r="K470" s="1108"/>
      <c r="L470" s="1108"/>
      <c r="M470" s="222"/>
      <c r="N470" s="222"/>
      <c r="O470" s="222"/>
      <c r="P470" s="222"/>
      <c r="Q470" s="222"/>
    </row>
    <row r="471" spans="1:17" ht="66" customHeight="1">
      <c r="A471" s="1"/>
      <c r="B471" s="4"/>
      <c r="C471" s="244"/>
      <c r="D471" s="28"/>
      <c r="E471" s="1108"/>
      <c r="F471" s="1108"/>
      <c r="G471" s="1108"/>
      <c r="H471" s="1108"/>
      <c r="I471" s="1108"/>
      <c r="J471" s="1108"/>
      <c r="K471" s="1108"/>
      <c r="L471" s="1108"/>
      <c r="M471" s="222"/>
      <c r="N471" s="222"/>
      <c r="O471" s="222"/>
      <c r="P471" s="222"/>
      <c r="Q471" s="222"/>
    </row>
    <row r="472" spans="1:17" ht="12.75">
      <c r="A472" s="1"/>
      <c r="B472" s="4"/>
      <c r="C472" s="244"/>
      <c r="D472" s="28"/>
      <c r="E472" s="1108"/>
      <c r="F472" s="1108"/>
      <c r="G472" s="1108"/>
      <c r="H472" s="1108"/>
      <c r="I472" s="1108"/>
      <c r="J472" s="1108"/>
      <c r="K472" s="1108"/>
      <c r="L472" s="1108"/>
      <c r="M472" s="222"/>
      <c r="N472" s="222"/>
      <c r="O472" s="222"/>
      <c r="P472" s="222"/>
      <c r="Q472" s="222"/>
    </row>
    <row r="473" spans="1:17" ht="12.75">
      <c r="A473" s="1"/>
      <c r="B473" s="4"/>
      <c r="C473" s="244"/>
      <c r="D473" s="28"/>
      <c r="E473" s="118"/>
      <c r="F473" s="118"/>
      <c r="G473" s="118"/>
      <c r="H473" s="118"/>
      <c r="I473" s="118"/>
      <c r="J473" s="118"/>
      <c r="K473" s="118"/>
      <c r="L473" s="118"/>
      <c r="M473" s="118"/>
      <c r="N473" s="118"/>
      <c r="O473" s="222"/>
      <c r="P473" s="222"/>
      <c r="Q473" s="222"/>
    </row>
    <row r="474" spans="1:17" ht="12.75">
      <c r="A474" s="1"/>
      <c r="B474" s="4"/>
      <c r="C474" s="244"/>
      <c r="D474" s="28"/>
      <c r="E474" s="1109" t="s">
        <v>929</v>
      </c>
      <c r="F474" s="1108"/>
      <c r="G474" s="1108"/>
      <c r="H474" s="1108"/>
      <c r="I474" s="1108"/>
      <c r="J474" s="1108"/>
      <c r="K474" s="1108"/>
      <c r="L474" s="1108"/>
      <c r="M474" s="1108"/>
      <c r="N474" s="222"/>
      <c r="O474" s="222"/>
      <c r="P474" s="222"/>
      <c r="Q474" s="222"/>
    </row>
    <row r="475" spans="1:17" ht="12.75">
      <c r="A475" s="1"/>
      <c r="B475" s="64"/>
      <c r="C475" s="244"/>
      <c r="D475" s="28"/>
      <c r="E475" s="1485" t="s">
        <v>930</v>
      </c>
      <c r="F475" s="1114"/>
      <c r="G475" s="1115"/>
      <c r="H475" s="374" t="s">
        <v>931</v>
      </c>
      <c r="I475" s="374">
        <v>2023</v>
      </c>
      <c r="J475" s="374">
        <v>2024</v>
      </c>
      <c r="K475" s="375">
        <v>2025</v>
      </c>
      <c r="L475" s="387" t="s">
        <v>932</v>
      </c>
      <c r="M475" s="387" t="s">
        <v>933</v>
      </c>
      <c r="N475" s="243"/>
      <c r="O475" s="243"/>
      <c r="P475" s="243"/>
      <c r="Q475" s="243"/>
    </row>
    <row r="476" spans="1:17" ht="12.75">
      <c r="A476" s="1"/>
      <c r="B476" s="4"/>
      <c r="C476" s="244"/>
      <c r="D476" s="28"/>
      <c r="E476" s="1398" t="s">
        <v>885</v>
      </c>
      <c r="F476" s="1124"/>
      <c r="G476" s="1124"/>
      <c r="H476" s="388">
        <v>11084</v>
      </c>
      <c r="I476" s="388">
        <v>10221.16</v>
      </c>
      <c r="J476" s="388">
        <v>9163.89</v>
      </c>
      <c r="K476" s="389">
        <v>8285.98</v>
      </c>
      <c r="L476" s="389">
        <f t="shared" ref="L476:L481" si="1">K476-H476</f>
        <v>-2798.0200000000004</v>
      </c>
      <c r="M476" s="390">
        <f t="shared" ref="M476:M481" si="2">(K476/H476)-1</f>
        <v>-0.25243774810537711</v>
      </c>
      <c r="N476" s="379"/>
      <c r="O476" s="379"/>
      <c r="P476" s="379"/>
      <c r="Q476" s="379"/>
    </row>
    <row r="477" spans="1:17" ht="15.75">
      <c r="A477" s="1"/>
      <c r="B477" s="20"/>
      <c r="C477" s="244"/>
      <c r="D477" s="28"/>
      <c r="E477" s="1396" t="s">
        <v>886</v>
      </c>
      <c r="F477" s="1138"/>
      <c r="G477" s="1304"/>
      <c r="H477" s="391">
        <v>17626</v>
      </c>
      <c r="I477" s="391">
        <v>12761.71</v>
      </c>
      <c r="J477" s="391">
        <v>12969.03</v>
      </c>
      <c r="K477" s="392">
        <v>11433.47</v>
      </c>
      <c r="L477" s="393">
        <f t="shared" si="1"/>
        <v>-6192.5300000000007</v>
      </c>
      <c r="M477" s="394">
        <f t="shared" si="2"/>
        <v>-0.3513292862816294</v>
      </c>
      <c r="N477" s="379"/>
      <c r="O477" s="379"/>
      <c r="P477" s="379"/>
      <c r="Q477" s="379"/>
    </row>
    <row r="478" spans="1:17" ht="16.5">
      <c r="A478" s="1"/>
      <c r="B478" s="22"/>
      <c r="C478" s="1"/>
      <c r="D478" s="28"/>
      <c r="E478" s="1395" t="s">
        <v>887</v>
      </c>
      <c r="F478" s="1138"/>
      <c r="G478" s="1304"/>
      <c r="H478" s="395">
        <v>5047</v>
      </c>
      <c r="I478" s="395">
        <v>149.78</v>
      </c>
      <c r="J478" s="395">
        <v>0</v>
      </c>
      <c r="K478" s="396">
        <v>0.21</v>
      </c>
      <c r="L478" s="389">
        <f t="shared" si="1"/>
        <v>-5046.79</v>
      </c>
      <c r="M478" s="390">
        <f t="shared" si="2"/>
        <v>-0.99995839112343965</v>
      </c>
      <c r="N478" s="379"/>
      <c r="O478" s="379"/>
      <c r="P478" s="379"/>
      <c r="Q478" s="379"/>
    </row>
    <row r="479" spans="1:17" ht="12.75">
      <c r="A479" s="1"/>
      <c r="B479" s="4"/>
      <c r="C479" s="1"/>
      <c r="D479" s="28"/>
      <c r="E479" s="1472" t="s">
        <v>915</v>
      </c>
      <c r="F479" s="1124"/>
      <c r="G479" s="1124"/>
      <c r="H479" s="391">
        <v>2559103</v>
      </c>
      <c r="I479" s="391">
        <v>1276607.8500000001</v>
      </c>
      <c r="J479" s="391">
        <v>1247253.8799999999</v>
      </c>
      <c r="K479" s="391">
        <v>1080070.25</v>
      </c>
      <c r="L479" s="393">
        <f t="shared" si="1"/>
        <v>-1479032.75</v>
      </c>
      <c r="M479" s="394">
        <f t="shared" si="2"/>
        <v>-0.57794967611698311</v>
      </c>
      <c r="N479" s="118"/>
      <c r="O479" s="118"/>
      <c r="P479" s="118"/>
      <c r="Q479" s="118"/>
    </row>
    <row r="480" spans="1:17" ht="13.5">
      <c r="A480" s="1"/>
      <c r="B480" s="4"/>
      <c r="C480" s="1"/>
      <c r="D480" s="28"/>
      <c r="E480" s="1473" t="s">
        <v>934</v>
      </c>
      <c r="F480" s="1474"/>
      <c r="G480" s="1475"/>
      <c r="H480" s="398">
        <f t="shared" ref="H480:K480" si="3">H476+H477+H479</f>
        <v>2587813</v>
      </c>
      <c r="I480" s="398">
        <f t="shared" si="3"/>
        <v>1299590.7200000002</v>
      </c>
      <c r="J480" s="398">
        <f t="shared" si="3"/>
        <v>1269386.7999999998</v>
      </c>
      <c r="K480" s="398">
        <f t="shared" si="3"/>
        <v>1099789.7</v>
      </c>
      <c r="L480" s="399">
        <f t="shared" si="1"/>
        <v>-1488023.3</v>
      </c>
      <c r="M480" s="400">
        <f t="shared" si="2"/>
        <v>-0.57501191160257714</v>
      </c>
      <c r="N480" s="118"/>
      <c r="O480" s="118"/>
      <c r="P480" s="118"/>
      <c r="Q480" s="118"/>
    </row>
    <row r="481" spans="1:17" ht="13.5">
      <c r="A481" s="1"/>
      <c r="B481" s="4"/>
      <c r="C481" s="1"/>
      <c r="D481" s="28"/>
      <c r="E481" s="1476" t="s">
        <v>935</v>
      </c>
      <c r="F481" s="1477"/>
      <c r="G481" s="1478"/>
      <c r="H481" s="401">
        <f t="shared" ref="H481:K481" si="4">H476+H478+H479</f>
        <v>2575234</v>
      </c>
      <c r="I481" s="401">
        <f t="shared" si="4"/>
        <v>1286978.79</v>
      </c>
      <c r="J481" s="401">
        <f t="shared" si="4"/>
        <v>1256417.7699999998</v>
      </c>
      <c r="K481" s="401">
        <f t="shared" si="4"/>
        <v>1088356.44</v>
      </c>
      <c r="L481" s="402">
        <f t="shared" si="1"/>
        <v>-1486877.56</v>
      </c>
      <c r="M481" s="403">
        <f t="shared" si="2"/>
        <v>-0.57737571032379975</v>
      </c>
      <c r="N481" s="118"/>
      <c r="O481" s="118"/>
      <c r="P481" s="118"/>
      <c r="Q481" s="118"/>
    </row>
    <row r="482" spans="1:17" ht="12.75">
      <c r="A482" s="1"/>
      <c r="B482" s="4"/>
      <c r="C482" s="1"/>
      <c r="D482" s="28"/>
      <c r="E482" s="118"/>
      <c r="F482" s="118"/>
      <c r="G482" s="118"/>
      <c r="H482" s="118"/>
      <c r="I482" s="118"/>
      <c r="J482" s="118"/>
      <c r="K482" s="118"/>
      <c r="L482" s="118"/>
      <c r="M482" s="118"/>
      <c r="N482" s="118"/>
      <c r="O482" s="118"/>
      <c r="P482" s="118"/>
      <c r="Q482" s="118"/>
    </row>
    <row r="483" spans="1:17" ht="12.75">
      <c r="A483" s="1"/>
      <c r="B483" s="4"/>
      <c r="C483" s="1"/>
      <c r="D483" s="28"/>
      <c r="E483" s="118"/>
      <c r="F483" s="118"/>
      <c r="G483" s="118"/>
      <c r="H483" s="118"/>
      <c r="I483" s="118"/>
      <c r="J483" s="118"/>
      <c r="K483" s="118"/>
      <c r="L483" s="118"/>
      <c r="M483" s="118"/>
      <c r="N483" s="118"/>
      <c r="O483" s="118"/>
      <c r="P483" s="118"/>
      <c r="Q483" s="118"/>
    </row>
    <row r="484" spans="1:17" ht="12.75">
      <c r="A484" s="1"/>
      <c r="B484" s="4"/>
      <c r="C484" s="1"/>
      <c r="D484" s="28"/>
      <c r="E484" s="118"/>
      <c r="F484" s="118"/>
      <c r="G484" s="118"/>
      <c r="H484" s="118"/>
      <c r="I484" s="118"/>
      <c r="J484" s="118"/>
      <c r="K484" s="118"/>
      <c r="L484" s="118"/>
      <c r="M484" s="118"/>
      <c r="N484" s="118"/>
      <c r="O484" s="118"/>
      <c r="P484" s="118"/>
      <c r="Q484" s="118"/>
    </row>
    <row r="485" spans="1:17" ht="14.25">
      <c r="A485" s="1"/>
      <c r="B485" s="4"/>
      <c r="C485" s="1"/>
      <c r="D485" s="28"/>
      <c r="E485" s="115" t="s">
        <v>936</v>
      </c>
      <c r="F485" s="115"/>
      <c r="G485" s="115"/>
      <c r="H485" s="115"/>
      <c r="I485" s="115"/>
      <c r="J485" s="115"/>
      <c r="K485" s="115"/>
      <c r="L485" s="115"/>
      <c r="M485" s="115"/>
      <c r="N485" s="115"/>
      <c r="O485" s="115"/>
      <c r="P485" s="115"/>
      <c r="Q485" s="115"/>
    </row>
    <row r="486" spans="1:17" ht="12.75">
      <c r="A486" s="1"/>
      <c r="B486" s="4"/>
      <c r="C486" s="1"/>
      <c r="D486" s="28"/>
      <c r="E486" s="118"/>
      <c r="F486" s="118"/>
      <c r="G486" s="118"/>
      <c r="H486" s="118"/>
      <c r="I486" s="118"/>
      <c r="J486" s="118"/>
      <c r="K486" s="118"/>
      <c r="L486" s="118"/>
      <c r="M486" s="118"/>
      <c r="N486" s="118"/>
      <c r="O486" s="118"/>
      <c r="P486" s="118"/>
      <c r="Q486" s="118"/>
    </row>
    <row r="487" spans="1:17">
      <c r="A487" s="1"/>
      <c r="B487" s="20"/>
      <c r="C487" s="1"/>
      <c r="D487" s="28"/>
      <c r="E487" s="1141" t="s">
        <v>937</v>
      </c>
      <c r="F487" s="1108"/>
      <c r="G487" s="1108"/>
      <c r="H487" s="1108"/>
      <c r="I487" s="1108"/>
      <c r="J487" s="1108"/>
      <c r="K487" s="1108"/>
      <c r="L487" s="1108"/>
      <c r="M487" s="338"/>
      <c r="N487" s="338"/>
      <c r="O487" s="338"/>
      <c r="P487" s="338"/>
      <c r="Q487" s="338"/>
    </row>
    <row r="488" spans="1:17">
      <c r="A488" s="1"/>
      <c r="B488" s="20"/>
      <c r="C488" s="1"/>
      <c r="D488" s="28"/>
      <c r="E488" s="1108"/>
      <c r="F488" s="1108"/>
      <c r="G488" s="1108"/>
      <c r="H488" s="1108"/>
      <c r="I488" s="1108"/>
      <c r="J488" s="1108"/>
      <c r="K488" s="1108"/>
      <c r="L488" s="1108"/>
      <c r="M488" s="338"/>
      <c r="N488" s="338"/>
      <c r="O488" s="338"/>
      <c r="P488" s="338"/>
      <c r="Q488" s="338"/>
    </row>
    <row r="489" spans="1:17">
      <c r="A489" s="1"/>
      <c r="B489" s="20"/>
      <c r="C489" s="1"/>
      <c r="D489" s="28"/>
      <c r="E489" s="1108"/>
      <c r="F489" s="1108"/>
      <c r="G489" s="1108"/>
      <c r="H489" s="1108"/>
      <c r="I489" s="1108"/>
      <c r="J489" s="1108"/>
      <c r="K489" s="1108"/>
      <c r="L489" s="1108"/>
      <c r="M489" s="338"/>
      <c r="N489" s="338"/>
      <c r="O489" s="338"/>
      <c r="P489" s="338"/>
      <c r="Q489" s="338"/>
    </row>
    <row r="490" spans="1:17">
      <c r="A490" s="1"/>
      <c r="B490" s="20"/>
      <c r="C490" s="1"/>
      <c r="D490" s="28"/>
      <c r="E490" s="1108"/>
      <c r="F490" s="1108"/>
      <c r="G490" s="1108"/>
      <c r="H490" s="1108"/>
      <c r="I490" s="1108"/>
      <c r="J490" s="1108"/>
      <c r="K490" s="1108"/>
      <c r="L490" s="1108"/>
      <c r="M490" s="338"/>
      <c r="N490" s="338"/>
      <c r="O490" s="338"/>
      <c r="P490" s="338"/>
      <c r="Q490" s="338"/>
    </row>
    <row r="491" spans="1:17" ht="15.75">
      <c r="A491" s="1"/>
      <c r="B491" s="22"/>
      <c r="C491" s="1"/>
      <c r="D491" s="28"/>
      <c r="E491" s="1108"/>
      <c r="F491" s="1108"/>
      <c r="G491" s="1108"/>
      <c r="H491" s="1108"/>
      <c r="I491" s="1108"/>
      <c r="J491" s="1108"/>
      <c r="K491" s="1108"/>
      <c r="L491" s="1108"/>
      <c r="M491" s="338"/>
      <c r="N491" s="338"/>
      <c r="O491" s="338"/>
      <c r="P491" s="338"/>
      <c r="Q491" s="338"/>
    </row>
    <row r="492" spans="1:17">
      <c r="A492" s="1"/>
      <c r="B492" s="4"/>
      <c r="C492" s="1"/>
      <c r="D492" s="28"/>
      <c r="E492" s="1108"/>
      <c r="F492" s="1108"/>
      <c r="G492" s="1108"/>
      <c r="H492" s="1108"/>
      <c r="I492" s="1108"/>
      <c r="J492" s="1108"/>
      <c r="K492" s="1108"/>
      <c r="L492" s="1108"/>
      <c r="M492" s="338"/>
      <c r="N492" s="338"/>
      <c r="O492" s="338"/>
      <c r="P492" s="338"/>
      <c r="Q492" s="338"/>
    </row>
    <row r="493" spans="1:17">
      <c r="A493" s="1"/>
      <c r="B493" s="18"/>
      <c r="C493" s="1"/>
      <c r="D493" s="28"/>
      <c r="E493" s="404"/>
      <c r="F493" s="404"/>
      <c r="G493" s="404"/>
      <c r="H493" s="404"/>
      <c r="I493" s="404"/>
      <c r="J493" s="404"/>
      <c r="K493" s="404"/>
      <c r="L493" s="404"/>
      <c r="M493" s="404"/>
      <c r="N493" s="404"/>
      <c r="O493" s="404"/>
      <c r="P493" s="404"/>
      <c r="Q493" s="404"/>
    </row>
    <row r="494" spans="1:17" ht="37.9" customHeight="1">
      <c r="A494" s="1"/>
      <c r="B494" s="4"/>
      <c r="C494" s="1"/>
      <c r="D494" s="28"/>
      <c r="E494" s="1174" t="s">
        <v>938</v>
      </c>
      <c r="F494" s="1165"/>
      <c r="G494" s="1165"/>
      <c r="H494" s="1165"/>
      <c r="I494" s="118"/>
      <c r="J494" s="118"/>
      <c r="K494" s="118"/>
      <c r="L494" s="118"/>
      <c r="M494" s="404"/>
      <c r="N494" s="404"/>
      <c r="O494" s="404"/>
      <c r="P494" s="404"/>
      <c r="Q494" s="404"/>
    </row>
    <row r="495" spans="1:17" ht="15.75">
      <c r="A495" s="1"/>
      <c r="B495" s="19"/>
      <c r="C495" s="1"/>
      <c r="D495" s="28"/>
      <c r="E495" s="1479" t="s">
        <v>939</v>
      </c>
      <c r="F495" s="1112"/>
      <c r="G495" s="1480" t="s">
        <v>940</v>
      </c>
      <c r="H495" s="1117"/>
      <c r="I495" s="118"/>
      <c r="J495" s="118"/>
      <c r="K495" s="118"/>
      <c r="L495" s="118"/>
      <c r="M495" s="363"/>
      <c r="N495" s="363"/>
      <c r="O495" s="363"/>
      <c r="P495" s="363"/>
      <c r="Q495" s="363"/>
    </row>
    <row r="496" spans="1:17" ht="14.25">
      <c r="A496" s="1"/>
      <c r="B496" s="4"/>
      <c r="C496" s="1"/>
      <c r="D496" s="28"/>
      <c r="E496" s="1113"/>
      <c r="F496" s="1115"/>
      <c r="G496" s="1116" t="s">
        <v>926</v>
      </c>
      <c r="H496" s="1118"/>
      <c r="I496" s="118"/>
      <c r="J496" s="118"/>
      <c r="K496" s="118"/>
      <c r="L496" s="118"/>
      <c r="M496" s="363"/>
      <c r="N496" s="363"/>
      <c r="O496" s="363"/>
      <c r="P496" s="363"/>
      <c r="Q496" s="363"/>
    </row>
    <row r="497" spans="1:17" ht="15.75">
      <c r="A497" s="1"/>
      <c r="B497" s="20"/>
      <c r="C497" s="1"/>
      <c r="D497" s="28"/>
      <c r="E497" s="1481" t="s">
        <v>941</v>
      </c>
      <c r="F497" s="1125"/>
      <c r="G497" s="1482" t="s">
        <v>942</v>
      </c>
      <c r="H497" s="1125"/>
      <c r="I497" s="118"/>
      <c r="J497" s="118"/>
      <c r="K497" s="118"/>
      <c r="L497" s="118"/>
      <c r="M497" s="363"/>
      <c r="N497" s="363"/>
      <c r="O497" s="363"/>
      <c r="P497" s="363"/>
      <c r="Q497" s="363"/>
    </row>
    <row r="498" spans="1:17" ht="15.75">
      <c r="A498" s="1"/>
      <c r="B498" s="22"/>
      <c r="C498" s="1"/>
      <c r="D498" s="28"/>
      <c r="E498" s="1277"/>
      <c r="F498" s="1108"/>
      <c r="G498" s="1108"/>
      <c r="H498" s="1108"/>
      <c r="I498" s="1108"/>
      <c r="J498" s="1108"/>
      <c r="K498" s="1108"/>
      <c r="L498" s="1108"/>
      <c r="M498" s="118"/>
      <c r="N498" s="118"/>
      <c r="O498" s="118"/>
      <c r="P498" s="118"/>
      <c r="Q498" s="118"/>
    </row>
    <row r="499" spans="1:17" ht="12.75">
      <c r="A499" s="1"/>
      <c r="B499" s="4"/>
      <c r="C499" s="1"/>
      <c r="D499" s="28"/>
      <c r="E499" s="1363" t="s">
        <v>943</v>
      </c>
      <c r="F499" s="1108"/>
      <c r="G499" s="1108"/>
      <c r="H499" s="1108"/>
      <c r="I499" s="199"/>
      <c r="J499" s="199"/>
      <c r="K499" s="199"/>
      <c r="L499" s="199"/>
      <c r="M499" s="118"/>
      <c r="N499" s="118"/>
      <c r="O499" s="118"/>
      <c r="P499" s="118"/>
      <c r="Q499" s="118"/>
    </row>
    <row r="500" spans="1:17">
      <c r="A500" s="1"/>
      <c r="B500" s="20"/>
      <c r="C500" s="1"/>
      <c r="D500" s="28"/>
      <c r="E500" s="1108"/>
      <c r="F500" s="1108"/>
      <c r="G500" s="1108"/>
      <c r="H500" s="1108"/>
      <c r="I500" s="199"/>
      <c r="J500" s="199"/>
      <c r="K500" s="199"/>
      <c r="L500" s="199"/>
      <c r="M500" s="406"/>
      <c r="N500" s="406"/>
      <c r="O500" s="406"/>
      <c r="P500" s="406"/>
      <c r="Q500" s="406"/>
    </row>
    <row r="501" spans="1:17" ht="15.75">
      <c r="A501" s="1"/>
      <c r="B501" s="22"/>
      <c r="C501" s="1"/>
      <c r="D501" s="28"/>
      <c r="E501" s="1108"/>
      <c r="F501" s="1108"/>
      <c r="G501" s="1108"/>
      <c r="H501" s="1108"/>
      <c r="I501" s="199"/>
      <c r="J501" s="199"/>
      <c r="K501" s="199"/>
      <c r="L501" s="199"/>
      <c r="M501" s="406"/>
      <c r="N501" s="406"/>
      <c r="O501" s="406"/>
      <c r="P501" s="406"/>
      <c r="Q501" s="406"/>
    </row>
    <row r="502" spans="1:17" ht="12.75">
      <c r="A502" s="1"/>
      <c r="B502" s="4"/>
      <c r="C502" s="1"/>
      <c r="D502" s="28"/>
      <c r="E502" s="1108"/>
      <c r="F502" s="1108"/>
      <c r="G502" s="1108"/>
      <c r="H502" s="1108"/>
      <c r="I502" s="199"/>
      <c r="J502" s="199"/>
      <c r="K502" s="199"/>
      <c r="L502" s="199"/>
      <c r="M502" s="406"/>
      <c r="N502" s="406"/>
      <c r="O502" s="406"/>
      <c r="P502" s="406"/>
      <c r="Q502" s="406"/>
    </row>
    <row r="503" spans="1:17" ht="23.65" customHeight="1">
      <c r="A503" s="1"/>
      <c r="B503" s="4"/>
      <c r="C503" s="1"/>
      <c r="D503" s="28"/>
      <c r="E503" s="1108"/>
      <c r="F503" s="1108"/>
      <c r="G503" s="1108"/>
      <c r="H503" s="1108"/>
      <c r="I503" s="199"/>
      <c r="J503" s="199"/>
      <c r="K503" s="199"/>
      <c r="L503" s="199"/>
      <c r="M503" s="406"/>
      <c r="N503" s="406"/>
      <c r="O503" s="406"/>
      <c r="P503" s="406"/>
      <c r="Q503" s="406"/>
    </row>
    <row r="504" spans="1:17" ht="12.75">
      <c r="A504" s="1"/>
      <c r="B504" s="4"/>
      <c r="C504" s="1"/>
      <c r="D504" s="28"/>
      <c r="E504" s="1108"/>
      <c r="F504" s="1108"/>
      <c r="G504" s="1108"/>
      <c r="H504" s="1108"/>
      <c r="I504" s="199"/>
      <c r="J504" s="199"/>
      <c r="K504" s="199"/>
      <c r="L504" s="199"/>
      <c r="M504" s="406"/>
      <c r="N504" s="406"/>
      <c r="O504" s="406"/>
      <c r="P504" s="406"/>
      <c r="Q504" s="406"/>
    </row>
    <row r="505" spans="1:17" ht="12.75">
      <c r="A505" s="1"/>
      <c r="B505" s="4"/>
      <c r="C505" s="1"/>
      <c r="D505" s="28"/>
      <c r="E505" s="1108"/>
      <c r="F505" s="1108"/>
      <c r="G505" s="1108"/>
      <c r="H505" s="1108"/>
      <c r="I505" s="199"/>
      <c r="J505" s="199"/>
      <c r="K505" s="199"/>
      <c r="L505" s="199"/>
      <c r="M505" s="406"/>
      <c r="N505" s="406"/>
      <c r="O505" s="406"/>
      <c r="P505" s="406"/>
      <c r="Q505" s="406"/>
    </row>
    <row r="506" spans="1:17">
      <c r="A506" s="1"/>
      <c r="B506" s="20"/>
      <c r="C506" s="1"/>
      <c r="D506" s="28"/>
      <c r="E506" s="1108"/>
      <c r="F506" s="1108"/>
      <c r="G506" s="1108"/>
      <c r="H506" s="1108"/>
      <c r="I506" s="199"/>
      <c r="J506" s="199"/>
      <c r="K506" s="199"/>
      <c r="L506" s="199"/>
      <c r="M506" s="406"/>
      <c r="N506" s="406"/>
      <c r="O506" s="406"/>
      <c r="P506" s="406"/>
      <c r="Q506" s="406"/>
    </row>
    <row r="507" spans="1:17">
      <c r="A507" s="1"/>
      <c r="B507" s="20"/>
      <c r="C507" s="1"/>
      <c r="D507" s="28"/>
      <c r="E507" s="1108"/>
      <c r="F507" s="1108"/>
      <c r="G507" s="1108"/>
      <c r="H507" s="1108"/>
      <c r="I507" s="199"/>
      <c r="J507" s="199"/>
      <c r="K507" s="199"/>
      <c r="L507" s="199"/>
      <c r="M507" s="406"/>
      <c r="N507" s="406"/>
      <c r="O507" s="406"/>
      <c r="P507" s="406"/>
      <c r="Q507" s="406"/>
    </row>
    <row r="508" spans="1:17" ht="15.75">
      <c r="A508" s="1"/>
      <c r="B508" s="22"/>
      <c r="C508" s="1"/>
      <c r="D508" s="28"/>
      <c r="E508" s="1108"/>
      <c r="F508" s="1108"/>
      <c r="G508" s="1108"/>
      <c r="H508" s="1108"/>
      <c r="I508" s="199"/>
      <c r="J508" s="199"/>
      <c r="K508" s="199"/>
      <c r="L508" s="199"/>
      <c r="M508" s="118"/>
      <c r="N508" s="118"/>
      <c r="O508" s="118"/>
      <c r="P508" s="118"/>
      <c r="Q508" s="118"/>
    </row>
    <row r="509" spans="1:17" ht="15.75">
      <c r="A509" s="1"/>
      <c r="B509" s="22"/>
      <c r="C509" s="1"/>
      <c r="D509" s="28"/>
      <c r="E509" s="199"/>
      <c r="F509" s="199"/>
      <c r="G509" s="199"/>
      <c r="H509" s="199"/>
      <c r="I509" s="199"/>
      <c r="J509" s="199"/>
      <c r="K509" s="199"/>
      <c r="L509" s="199"/>
      <c r="M509" s="118"/>
      <c r="N509" s="118"/>
      <c r="O509" s="118"/>
      <c r="P509" s="118"/>
      <c r="Q509" s="118"/>
    </row>
    <row r="510" spans="1:17" ht="14.25">
      <c r="A510" s="1"/>
      <c r="B510" s="4"/>
      <c r="C510" s="1"/>
      <c r="D510" s="28"/>
      <c r="E510" s="960" t="s">
        <v>944</v>
      </c>
      <c r="F510" s="115"/>
      <c r="G510" s="115"/>
      <c r="H510" s="115"/>
      <c r="I510" s="115"/>
      <c r="J510" s="115"/>
      <c r="K510" s="115"/>
      <c r="L510" s="115"/>
      <c r="M510" s="170"/>
      <c r="N510" s="170"/>
      <c r="O510" s="170"/>
      <c r="P510" s="170"/>
      <c r="Q510" s="170"/>
    </row>
    <row r="511" spans="1:17" ht="12.75">
      <c r="A511" s="1"/>
      <c r="B511" s="4"/>
      <c r="C511" s="1"/>
      <c r="D511" s="28"/>
      <c r="E511" s="118"/>
      <c r="F511" s="118"/>
      <c r="G511" s="118"/>
      <c r="H511" s="118"/>
      <c r="I511" s="118"/>
      <c r="J511" s="118"/>
      <c r="K511" s="118"/>
      <c r="L511" s="118"/>
      <c r="M511" s="118"/>
      <c r="N511" s="118"/>
      <c r="O511" s="118"/>
      <c r="P511" s="118"/>
      <c r="Q511" s="118"/>
    </row>
    <row r="512" spans="1:17" ht="21" customHeight="1">
      <c r="A512" s="1"/>
      <c r="B512" s="4"/>
      <c r="C512" s="1"/>
      <c r="D512" s="28"/>
      <c r="E512" s="1186" t="s">
        <v>945</v>
      </c>
      <c r="F512" s="1165"/>
      <c r="G512" s="1165"/>
      <c r="H512" s="1165"/>
      <c r="I512" s="1165"/>
      <c r="J512" s="1165"/>
      <c r="K512" s="118"/>
      <c r="L512" s="118"/>
      <c r="M512" s="118"/>
      <c r="N512" s="118"/>
      <c r="O512" s="118"/>
      <c r="P512" s="118"/>
      <c r="Q512" s="118"/>
    </row>
    <row r="513" spans="1:17" ht="12.75">
      <c r="A513" s="1"/>
      <c r="B513" s="4"/>
      <c r="C513" s="1"/>
      <c r="D513" s="28"/>
      <c r="E513" s="1110" t="s">
        <v>939</v>
      </c>
      <c r="F513" s="1111"/>
      <c r="G513" s="1111"/>
      <c r="H513" s="1111"/>
      <c r="I513" s="407">
        <v>2024</v>
      </c>
      <c r="J513" s="407">
        <v>2025</v>
      </c>
      <c r="K513" s="118"/>
      <c r="L513" s="118"/>
      <c r="M513" s="118"/>
      <c r="N513" s="118"/>
      <c r="O513" s="118"/>
      <c r="P513" s="118"/>
      <c r="Q513" s="118"/>
    </row>
    <row r="514" spans="1:17" ht="12.75">
      <c r="A514" s="1"/>
      <c r="B514" s="64"/>
      <c r="C514" s="1"/>
      <c r="D514" s="28"/>
      <c r="E514" s="1463" t="s">
        <v>946</v>
      </c>
      <c r="F514" s="1124"/>
      <c r="G514" s="1124"/>
      <c r="H514" s="1124"/>
      <c r="I514" s="408" t="s">
        <v>947</v>
      </c>
      <c r="J514" s="322">
        <v>8.5299999999999994</v>
      </c>
      <c r="K514" s="118"/>
      <c r="L514" s="118"/>
      <c r="M514" s="118"/>
      <c r="N514" s="118"/>
      <c r="O514" s="118"/>
      <c r="P514" s="118"/>
      <c r="Q514" s="118"/>
    </row>
    <row r="515" spans="1:17" ht="12.75">
      <c r="A515" s="1"/>
      <c r="B515" s="4"/>
      <c r="C515" s="1"/>
      <c r="D515" s="28"/>
      <c r="E515" s="1457" t="s">
        <v>948</v>
      </c>
      <c r="F515" s="1138"/>
      <c r="G515" s="1138"/>
      <c r="H515" s="1138"/>
      <c r="I515" s="409">
        <v>1.19</v>
      </c>
      <c r="J515" s="409">
        <v>0.03</v>
      </c>
      <c r="K515" s="118"/>
      <c r="L515" s="118"/>
      <c r="M515" s="118"/>
      <c r="N515" s="118"/>
      <c r="O515" s="118"/>
      <c r="P515" s="118"/>
      <c r="Q515" s="118"/>
    </row>
    <row r="516" spans="1:17" ht="15.75">
      <c r="A516" s="1"/>
      <c r="B516" s="20"/>
      <c r="C516" s="1"/>
      <c r="D516" s="28"/>
      <c r="E516" s="1456" t="s">
        <v>949</v>
      </c>
      <c r="F516" s="1138"/>
      <c r="G516" s="1138"/>
      <c r="H516" s="1138"/>
      <c r="I516" s="322">
        <v>0</v>
      </c>
      <c r="J516" s="322">
        <v>0</v>
      </c>
      <c r="K516" s="118"/>
      <c r="L516" s="118"/>
      <c r="M516" s="118"/>
      <c r="N516" s="118"/>
      <c r="O516" s="118"/>
      <c r="P516" s="118"/>
      <c r="Q516" s="118"/>
    </row>
    <row r="517" spans="1:17" ht="13.5">
      <c r="A517" s="1"/>
      <c r="B517" s="4"/>
      <c r="C517" s="1"/>
      <c r="D517" s="28"/>
      <c r="E517" s="1457" t="s">
        <v>950</v>
      </c>
      <c r="F517" s="1138"/>
      <c r="G517" s="1138"/>
      <c r="H517" s="1138"/>
      <c r="I517" s="409">
        <v>0.06</v>
      </c>
      <c r="J517" s="409">
        <v>0.14000000000000001</v>
      </c>
      <c r="K517" s="118"/>
      <c r="L517" s="118"/>
      <c r="M517" s="118"/>
      <c r="N517" s="118"/>
      <c r="O517" s="118"/>
      <c r="P517" s="118"/>
      <c r="Q517" s="118"/>
    </row>
    <row r="518" spans="1:17" ht="13.5">
      <c r="A518" s="1"/>
      <c r="B518" s="4"/>
      <c r="C518" s="1"/>
      <c r="D518" s="28"/>
      <c r="E518" s="1456" t="s">
        <v>951</v>
      </c>
      <c r="F518" s="1138"/>
      <c r="G518" s="1138"/>
      <c r="H518" s="1138"/>
      <c r="I518" s="322">
        <v>0</v>
      </c>
      <c r="J518" s="322">
        <v>0</v>
      </c>
      <c r="K518" s="118"/>
      <c r="L518" s="118"/>
      <c r="M518" s="118"/>
      <c r="N518" s="118"/>
      <c r="O518" s="118"/>
      <c r="P518" s="118"/>
      <c r="Q518" s="118"/>
    </row>
    <row r="519" spans="1:17" ht="13.5">
      <c r="A519" s="1"/>
      <c r="B519" s="4"/>
      <c r="C519" s="1"/>
      <c r="D519" s="28"/>
      <c r="E519" s="1457" t="s">
        <v>952</v>
      </c>
      <c r="F519" s="1138"/>
      <c r="G519" s="1138"/>
      <c r="H519" s="1138"/>
      <c r="I519" s="409">
        <v>1.39</v>
      </c>
      <c r="J519" s="409">
        <v>0.62</v>
      </c>
      <c r="K519" s="118"/>
      <c r="L519" s="118"/>
      <c r="M519" s="118"/>
      <c r="N519" s="118"/>
      <c r="O519" s="118"/>
      <c r="P519" s="118"/>
      <c r="Q519" s="118"/>
    </row>
    <row r="520" spans="1:17" ht="13.5">
      <c r="A520" s="1"/>
      <c r="B520" s="4"/>
      <c r="C520" s="1"/>
      <c r="D520" s="28"/>
      <c r="E520" s="1456" t="s">
        <v>953</v>
      </c>
      <c r="F520" s="1138"/>
      <c r="G520" s="1138"/>
      <c r="H520" s="1138"/>
      <c r="I520" s="322">
        <v>0</v>
      </c>
      <c r="J520" s="322">
        <v>0</v>
      </c>
      <c r="K520" s="118"/>
      <c r="L520" s="118"/>
      <c r="M520" s="118"/>
      <c r="N520" s="118"/>
      <c r="O520" s="118"/>
      <c r="P520" s="118"/>
      <c r="Q520" s="118"/>
    </row>
    <row r="521" spans="1:17" ht="13.5">
      <c r="A521" s="1"/>
      <c r="B521" s="4"/>
      <c r="C521" s="1"/>
      <c r="D521" s="28"/>
      <c r="E521" s="1464" t="s">
        <v>954</v>
      </c>
      <c r="F521" s="1138"/>
      <c r="G521" s="1138"/>
      <c r="H521" s="1138"/>
      <c r="I521" s="410">
        <v>0</v>
      </c>
      <c r="J521" s="410">
        <v>0</v>
      </c>
      <c r="K521" s="118"/>
      <c r="L521" s="118"/>
      <c r="M521" s="118"/>
      <c r="N521" s="118"/>
      <c r="O521" s="118"/>
      <c r="P521" s="118"/>
      <c r="Q521" s="118"/>
    </row>
    <row r="522" spans="1:17" ht="15.75">
      <c r="A522" s="1"/>
      <c r="B522" s="22"/>
      <c r="C522" s="1"/>
      <c r="D522" s="28"/>
      <c r="E522" s="118"/>
      <c r="F522" s="363"/>
      <c r="G522" s="363"/>
      <c r="H522" s="363"/>
      <c r="I522" s="363"/>
      <c r="J522" s="363"/>
      <c r="K522" s="363"/>
      <c r="L522" s="363"/>
      <c r="M522" s="118"/>
      <c r="N522" s="118"/>
      <c r="O522" s="118"/>
      <c r="P522" s="118"/>
      <c r="Q522" s="118"/>
    </row>
    <row r="523" spans="1:17" ht="54" customHeight="1">
      <c r="A523" s="1"/>
      <c r="B523" s="4"/>
      <c r="C523" s="1"/>
      <c r="D523" s="28"/>
      <c r="E523" s="1277" t="s">
        <v>955</v>
      </c>
      <c r="F523" s="1280"/>
      <c r="G523" s="1280"/>
      <c r="H523" s="1280"/>
      <c r="I523" s="1280"/>
      <c r="J523" s="1280"/>
      <c r="K523" s="141"/>
      <c r="L523" s="141"/>
      <c r="M523" s="118"/>
      <c r="N523" s="118"/>
      <c r="O523" s="118"/>
      <c r="P523" s="118"/>
      <c r="Q523" s="118"/>
    </row>
    <row r="524" spans="1:17" ht="12.75">
      <c r="A524" s="1"/>
      <c r="B524" s="4"/>
      <c r="C524" s="1"/>
      <c r="D524" s="28"/>
      <c r="E524" s="1277" t="s">
        <v>1606</v>
      </c>
      <c r="F524" s="1280"/>
      <c r="G524" s="1280"/>
      <c r="H524" s="1280"/>
      <c r="I524" s="1280"/>
      <c r="J524" s="1280"/>
      <c r="K524" s="141"/>
      <c r="L524" s="141"/>
      <c r="M524" s="118"/>
      <c r="N524" s="118"/>
      <c r="O524" s="118"/>
      <c r="P524" s="118"/>
      <c r="Q524" s="118"/>
    </row>
    <row r="525" spans="1:17">
      <c r="A525" s="1"/>
      <c r="B525" s="20"/>
      <c r="C525" s="1"/>
      <c r="D525" s="28"/>
      <c r="E525" s="1280"/>
      <c r="F525" s="1280"/>
      <c r="G525" s="1280"/>
      <c r="H525" s="1280"/>
      <c r="I525" s="1280"/>
      <c r="J525" s="1280"/>
      <c r="K525" s="141"/>
      <c r="L525" s="141"/>
      <c r="M525" s="118"/>
      <c r="N525" s="118"/>
      <c r="O525" s="118"/>
      <c r="P525" s="118"/>
      <c r="Q525" s="118"/>
    </row>
    <row r="526" spans="1:17" ht="15.75">
      <c r="A526" s="1"/>
      <c r="B526" s="22"/>
      <c r="C526" s="1"/>
      <c r="D526" s="28"/>
      <c r="E526" s="1280"/>
      <c r="F526" s="1280"/>
      <c r="G526" s="1280"/>
      <c r="H526" s="1280"/>
      <c r="I526" s="1280"/>
      <c r="J526" s="1280"/>
      <c r="K526" s="141"/>
      <c r="L526" s="141"/>
      <c r="M526" s="118"/>
      <c r="N526" s="118"/>
      <c r="O526" s="118"/>
      <c r="P526" s="118"/>
      <c r="Q526" s="118"/>
    </row>
    <row r="527" spans="1:17" ht="23.65" customHeight="1">
      <c r="A527" s="1"/>
      <c r="B527" s="4"/>
      <c r="C527" s="1"/>
      <c r="D527" s="28"/>
      <c r="E527" s="1280"/>
      <c r="F527" s="1280"/>
      <c r="G527" s="1280"/>
      <c r="H527" s="1280"/>
      <c r="I527" s="1280"/>
      <c r="J527" s="1280"/>
      <c r="K527" s="141"/>
      <c r="L527" s="141"/>
      <c r="M527" s="118"/>
      <c r="N527" s="118"/>
      <c r="O527" s="118"/>
      <c r="P527" s="118"/>
      <c r="Q527" s="118"/>
    </row>
    <row r="528" spans="1:17" ht="33.6" customHeight="1">
      <c r="A528" s="1"/>
      <c r="B528" s="4"/>
      <c r="C528" s="1"/>
      <c r="D528" s="28"/>
      <c r="E528" s="1280"/>
      <c r="F528" s="1280"/>
      <c r="G528" s="1280"/>
      <c r="H528" s="1280"/>
      <c r="I528" s="1280"/>
      <c r="J528" s="1280"/>
      <c r="K528" s="141"/>
      <c r="L528" s="141"/>
      <c r="M528" s="118"/>
      <c r="N528" s="118"/>
      <c r="O528" s="118"/>
      <c r="P528" s="118"/>
      <c r="Q528" s="118"/>
    </row>
    <row r="529" spans="1:17" ht="12.75">
      <c r="A529" s="1"/>
      <c r="B529" s="4"/>
      <c r="C529" s="1"/>
      <c r="D529" s="28"/>
      <c r="E529" s="1280"/>
      <c r="F529" s="1280"/>
      <c r="G529" s="1280"/>
      <c r="H529" s="1280"/>
      <c r="I529" s="1280"/>
      <c r="J529" s="1280"/>
      <c r="K529" s="199"/>
      <c r="L529" s="199"/>
      <c r="M529" s="118"/>
      <c r="N529" s="118"/>
      <c r="O529" s="118"/>
      <c r="P529" s="118"/>
      <c r="Q529" s="118"/>
    </row>
    <row r="530" spans="1:17" ht="12.75">
      <c r="A530" s="1"/>
      <c r="B530" s="4"/>
      <c r="C530" s="1"/>
      <c r="D530" s="28"/>
      <c r="E530" s="120"/>
      <c r="F530" s="199"/>
      <c r="G530" s="199"/>
      <c r="H530" s="141"/>
      <c r="I530" s="199"/>
      <c r="J530" s="199"/>
      <c r="K530" s="199"/>
      <c r="L530" s="199"/>
      <c r="M530" s="118"/>
      <c r="N530" s="118"/>
      <c r="O530" s="118"/>
      <c r="P530" s="118"/>
      <c r="Q530" s="118"/>
    </row>
    <row r="531" spans="1:17" ht="12.75">
      <c r="A531" s="1"/>
      <c r="B531" s="4"/>
      <c r="C531" s="1"/>
      <c r="D531" s="28"/>
      <c r="E531" s="120"/>
      <c r="F531" s="199"/>
      <c r="G531" s="199"/>
      <c r="H531" s="141"/>
      <c r="I531" s="199"/>
      <c r="J531" s="199"/>
      <c r="K531" s="199"/>
      <c r="L531" s="199"/>
      <c r="M531" s="118"/>
      <c r="N531" s="118"/>
      <c r="O531" s="118"/>
      <c r="P531" s="118"/>
      <c r="Q531" s="118"/>
    </row>
    <row r="532" spans="1:17" ht="12.75">
      <c r="A532" s="1"/>
      <c r="B532" s="64"/>
      <c r="C532" s="1"/>
      <c r="D532" s="28"/>
      <c r="E532" s="411"/>
      <c r="F532" s="118"/>
      <c r="G532" s="118"/>
      <c r="H532" s="118"/>
      <c r="I532" s="118"/>
      <c r="J532" s="118"/>
      <c r="K532" s="118"/>
      <c r="L532" s="118"/>
      <c r="M532" s="118"/>
      <c r="N532" s="118"/>
      <c r="O532" s="118"/>
      <c r="P532" s="118"/>
      <c r="Q532" s="118"/>
    </row>
    <row r="533" spans="1:17">
      <c r="A533" s="1"/>
      <c r="B533" s="4"/>
      <c r="C533" s="1"/>
      <c r="D533" s="28"/>
      <c r="E533" s="341" t="s">
        <v>956</v>
      </c>
      <c r="F533" s="341"/>
      <c r="G533" s="341"/>
      <c r="H533" s="341"/>
      <c r="I533" s="341"/>
      <c r="J533" s="341"/>
      <c r="K533" s="341"/>
      <c r="L533" s="341"/>
      <c r="M533" s="341"/>
      <c r="N533" s="341"/>
      <c r="O533" s="118"/>
      <c r="P533" s="118"/>
      <c r="Q533" s="118"/>
    </row>
    <row r="534" spans="1:17">
      <c r="A534" s="1"/>
      <c r="B534" s="20"/>
      <c r="C534" s="1"/>
      <c r="D534" s="28"/>
      <c r="E534" s="118"/>
      <c r="F534" s="118"/>
      <c r="G534" s="118"/>
      <c r="H534" s="118"/>
      <c r="I534" s="118"/>
      <c r="J534" s="118"/>
      <c r="K534" s="118"/>
      <c r="L534" s="118"/>
      <c r="M534" s="118"/>
      <c r="N534" s="118"/>
      <c r="O534" s="118"/>
      <c r="P534" s="118"/>
      <c r="Q534" s="118"/>
    </row>
    <row r="535" spans="1:17" ht="15.75">
      <c r="A535" s="1"/>
      <c r="B535" s="22"/>
      <c r="C535" s="1"/>
      <c r="D535" s="28"/>
      <c r="E535" s="960" t="s">
        <v>957</v>
      </c>
      <c r="F535" s="115"/>
      <c r="G535" s="115"/>
      <c r="H535" s="170"/>
      <c r="I535" s="170"/>
      <c r="J535" s="170"/>
      <c r="K535" s="170"/>
      <c r="L535" s="170"/>
      <c r="M535" s="170"/>
      <c r="N535" s="170"/>
      <c r="O535" s="170"/>
      <c r="P535" s="170"/>
      <c r="Q535" s="170"/>
    </row>
    <row r="536" spans="1:17" ht="12.75">
      <c r="A536" s="1"/>
      <c r="B536" s="4"/>
      <c r="C536" s="1"/>
      <c r="D536" s="28"/>
      <c r="E536" s="118"/>
      <c r="F536" s="118"/>
      <c r="G536" s="118"/>
      <c r="H536" s="118"/>
      <c r="I536" s="118"/>
      <c r="J536" s="118"/>
      <c r="K536" s="118"/>
      <c r="L536" s="118"/>
      <c r="M536" s="118"/>
      <c r="N536" s="118"/>
      <c r="O536" s="118"/>
      <c r="P536" s="118"/>
      <c r="Q536" s="118"/>
    </row>
    <row r="537" spans="1:17" ht="14.25">
      <c r="A537" s="1"/>
      <c r="B537" s="4"/>
      <c r="C537" s="1"/>
      <c r="D537" s="28"/>
      <c r="E537" s="1465" t="s">
        <v>328</v>
      </c>
      <c r="F537" s="1466"/>
      <c r="G537" s="1466"/>
      <c r="H537" s="1466"/>
      <c r="I537" s="1467"/>
      <c r="J537" s="412"/>
      <c r="K537" s="412"/>
      <c r="L537" s="412"/>
      <c r="M537" s="412"/>
      <c r="N537" s="412"/>
      <c r="O537" s="412"/>
      <c r="P537" s="412"/>
      <c r="Q537" s="413"/>
    </row>
    <row r="538" spans="1:17" ht="14.25">
      <c r="A538" s="1"/>
      <c r="B538" s="4"/>
      <c r="C538" s="1"/>
      <c r="D538" s="28"/>
      <c r="E538" s="1468" t="s">
        <v>958</v>
      </c>
      <c r="F538" s="1114"/>
      <c r="G538" s="1115"/>
      <c r="H538" s="414">
        <v>2024</v>
      </c>
      <c r="I538" s="414">
        <v>2025</v>
      </c>
      <c r="J538" s="306"/>
      <c r="K538" s="306"/>
      <c r="L538" s="306"/>
      <c r="M538" s="306"/>
      <c r="N538" s="306"/>
      <c r="O538" s="306"/>
      <c r="P538" s="306"/>
      <c r="Q538" s="413"/>
    </row>
    <row r="539" spans="1:17" ht="14.25">
      <c r="A539" s="1"/>
      <c r="B539" s="4"/>
      <c r="C539" s="1"/>
      <c r="D539" s="28"/>
      <c r="E539" s="1469" t="s">
        <v>959</v>
      </c>
      <c r="F539" s="1124"/>
      <c r="G539" s="1125"/>
      <c r="H539" s="1063">
        <v>9494152</v>
      </c>
      <c r="I539" s="1063">
        <v>7854402</v>
      </c>
      <c r="J539" s="306"/>
      <c r="K539" s="306"/>
      <c r="L539" s="306"/>
      <c r="M539" s="306"/>
      <c r="N539" s="415"/>
      <c r="O539" s="306"/>
      <c r="P539" s="416"/>
      <c r="Q539" s="413"/>
    </row>
    <row r="540" spans="1:17" ht="30.6" customHeight="1">
      <c r="A540" s="1"/>
      <c r="B540" s="4"/>
      <c r="C540" s="1"/>
      <c r="D540" s="28"/>
      <c r="E540" s="1470" t="s">
        <v>960</v>
      </c>
      <c r="F540" s="1096"/>
      <c r="G540" s="1096"/>
      <c r="H540" s="1064">
        <v>4436076</v>
      </c>
      <c r="I540" s="1064">
        <v>12519204</v>
      </c>
      <c r="J540" s="306"/>
      <c r="K540" s="306"/>
      <c r="L540" s="306"/>
      <c r="M540" s="306"/>
      <c r="N540" s="415"/>
      <c r="O540" s="306"/>
      <c r="P540" s="416"/>
      <c r="Q540" s="413"/>
    </row>
    <row r="541" spans="1:17" ht="14.25">
      <c r="A541" s="1"/>
      <c r="B541" s="4"/>
      <c r="C541" s="1"/>
      <c r="D541" s="28"/>
      <c r="E541" s="1471" t="s">
        <v>614</v>
      </c>
      <c r="F541" s="1138"/>
      <c r="G541" s="1304"/>
      <c r="H541" s="1062">
        <v>13930228</v>
      </c>
      <c r="I541" s="1062">
        <v>20373606</v>
      </c>
      <c r="J541" s="306"/>
      <c r="K541" s="306"/>
      <c r="L541" s="306"/>
      <c r="M541" s="306"/>
      <c r="N541" s="415"/>
      <c r="O541" s="306"/>
      <c r="P541" s="416"/>
      <c r="Q541" s="413"/>
    </row>
    <row r="542" spans="1:17">
      <c r="A542" s="1"/>
      <c r="B542" s="20"/>
      <c r="C542" s="1"/>
      <c r="D542" s="28"/>
      <c r="E542" s="363"/>
      <c r="F542" s="363"/>
      <c r="G542" s="417"/>
      <c r="H542" s="363"/>
      <c r="I542" s="417"/>
      <c r="J542" s="413"/>
      <c r="K542" s="413"/>
      <c r="L542" s="413"/>
      <c r="M542" s="413"/>
      <c r="N542" s="413"/>
      <c r="O542" s="413"/>
      <c r="P542" s="413"/>
      <c r="Q542" s="413"/>
    </row>
    <row r="543" spans="1:17" ht="15.75">
      <c r="A543" s="1"/>
      <c r="B543" s="22"/>
      <c r="C543" s="1"/>
      <c r="D543" s="28"/>
      <c r="E543" s="1363" t="s">
        <v>961</v>
      </c>
      <c r="F543" s="1108"/>
      <c r="G543" s="1108"/>
      <c r="H543" s="1108"/>
      <c r="I543" s="1108"/>
      <c r="J543" s="418"/>
      <c r="K543" s="418"/>
      <c r="L543" s="418"/>
      <c r="M543" s="418"/>
      <c r="N543" s="418"/>
      <c r="O543" s="418"/>
      <c r="P543" s="418"/>
      <c r="Q543" s="418"/>
    </row>
    <row r="544" spans="1:17" ht="12.75">
      <c r="A544" s="1"/>
      <c r="B544" s="4"/>
      <c r="C544" s="1"/>
      <c r="D544" s="28"/>
      <c r="E544" s="1108"/>
      <c r="F544" s="1108"/>
      <c r="G544" s="1108"/>
      <c r="H544" s="1108"/>
      <c r="I544" s="1108"/>
      <c r="J544" s="418"/>
      <c r="K544" s="418"/>
      <c r="L544" s="418"/>
      <c r="M544" s="418"/>
      <c r="N544" s="418"/>
      <c r="O544" s="418"/>
      <c r="P544" s="418"/>
      <c r="Q544" s="418"/>
    </row>
    <row r="545" spans="1:17" ht="12.75">
      <c r="A545" s="1"/>
      <c r="B545" s="18"/>
      <c r="C545" s="1"/>
      <c r="D545" s="28"/>
      <c r="E545" s="1108"/>
      <c r="F545" s="1108"/>
      <c r="G545" s="1108"/>
      <c r="H545" s="1108"/>
      <c r="I545" s="1108"/>
      <c r="J545" s="418"/>
      <c r="K545" s="418"/>
      <c r="L545" s="418"/>
      <c r="M545" s="418"/>
      <c r="N545" s="418"/>
      <c r="O545" s="418"/>
      <c r="P545" s="418"/>
      <c r="Q545" s="418"/>
    </row>
    <row r="546" spans="1:17" ht="12.75">
      <c r="A546" s="1"/>
      <c r="B546" s="4"/>
      <c r="C546" s="1"/>
      <c r="D546" s="28"/>
      <c r="E546" s="418"/>
      <c r="F546" s="418"/>
      <c r="G546" s="418"/>
      <c r="H546" s="419"/>
      <c r="I546" s="418"/>
      <c r="J546" s="418"/>
      <c r="K546" s="418"/>
      <c r="L546" s="418"/>
      <c r="M546" s="418"/>
      <c r="N546" s="418"/>
      <c r="O546" s="418"/>
      <c r="P546" s="418"/>
      <c r="Q546" s="418"/>
    </row>
    <row r="547" spans="1:17" ht="12.75">
      <c r="A547" s="1"/>
      <c r="B547" s="4"/>
      <c r="C547" s="1"/>
      <c r="D547" s="28"/>
      <c r="E547" s="418"/>
      <c r="F547" s="418"/>
      <c r="G547" s="418"/>
      <c r="H547" s="419"/>
      <c r="I547" s="418"/>
      <c r="J547" s="418"/>
      <c r="K547" s="418"/>
      <c r="L547" s="418"/>
      <c r="M547" s="418"/>
      <c r="N547" s="418"/>
      <c r="O547" s="418"/>
      <c r="P547" s="418"/>
      <c r="Q547" s="418"/>
    </row>
    <row r="548" spans="1:17" ht="12.75">
      <c r="A548" s="1"/>
      <c r="B548" s="4"/>
      <c r="C548" s="1"/>
      <c r="D548" s="28"/>
      <c r="E548" s="418"/>
      <c r="F548" s="418"/>
      <c r="G548" s="418"/>
      <c r="H548" s="419"/>
      <c r="I548" s="418"/>
      <c r="J548" s="418"/>
      <c r="K548" s="418"/>
      <c r="L548" s="418"/>
      <c r="M548" s="418"/>
      <c r="N548" s="418"/>
      <c r="O548" s="418"/>
      <c r="P548" s="418"/>
      <c r="Q548" s="418"/>
    </row>
    <row r="549" spans="1:17" ht="15.75">
      <c r="A549" s="1"/>
      <c r="B549" s="19"/>
      <c r="C549" s="1"/>
      <c r="D549" s="28"/>
      <c r="E549" s="115" t="s">
        <v>962</v>
      </c>
      <c r="F549" s="115"/>
      <c r="G549" s="115"/>
      <c r="H549" s="115"/>
      <c r="I549" s="115"/>
      <c r="J549" s="115"/>
      <c r="K549" s="115"/>
      <c r="L549" s="115"/>
      <c r="M549" s="115"/>
      <c r="N549" s="115"/>
      <c r="O549" s="115"/>
      <c r="P549" s="115"/>
      <c r="Q549" s="115"/>
    </row>
    <row r="550" spans="1:17" ht="12.75">
      <c r="A550" s="1"/>
      <c r="B550" s="4"/>
      <c r="C550" s="1"/>
      <c r="D550" s="28"/>
      <c r="E550" s="118"/>
      <c r="F550" s="118"/>
      <c r="G550" s="118"/>
      <c r="H550" s="118"/>
      <c r="I550" s="118"/>
      <c r="J550" s="118"/>
      <c r="K550" s="118"/>
      <c r="L550" s="118"/>
      <c r="M550" s="118"/>
      <c r="N550" s="118"/>
      <c r="O550" s="118"/>
      <c r="P550" s="118"/>
      <c r="Q550" s="118"/>
    </row>
    <row r="551" spans="1:17">
      <c r="A551" s="1"/>
      <c r="B551" s="20"/>
      <c r="C551" s="1"/>
      <c r="D551" s="28"/>
      <c r="E551" s="1128" t="s">
        <v>963</v>
      </c>
      <c r="F551" s="1108"/>
      <c r="G551" s="1108"/>
      <c r="H551" s="1108"/>
      <c r="I551" s="1108"/>
      <c r="J551" s="1108"/>
      <c r="K551" s="1108"/>
      <c r="L551" s="1108"/>
      <c r="M551" s="420"/>
      <c r="N551" s="420"/>
      <c r="O551" s="420"/>
      <c r="P551" s="420"/>
      <c r="Q551" s="118"/>
    </row>
    <row r="552" spans="1:17" ht="15.75">
      <c r="A552" s="1"/>
      <c r="B552" s="22"/>
      <c r="C552" s="1"/>
      <c r="D552" s="28"/>
      <c r="E552" s="1108"/>
      <c r="F552" s="1108"/>
      <c r="G552" s="1108"/>
      <c r="H552" s="1108"/>
      <c r="I552" s="1108"/>
      <c r="J552" s="1108"/>
      <c r="K552" s="1108"/>
      <c r="L552" s="1108"/>
      <c r="M552" s="420"/>
      <c r="N552" s="420"/>
      <c r="O552" s="420"/>
      <c r="P552" s="420"/>
      <c r="Q552" s="118"/>
    </row>
    <row r="553" spans="1:17" ht="12.75">
      <c r="A553" s="1"/>
      <c r="B553" s="4"/>
      <c r="C553" s="1"/>
      <c r="D553" s="28"/>
      <c r="E553" s="1108"/>
      <c r="F553" s="1108"/>
      <c r="G553" s="1108"/>
      <c r="H553" s="1108"/>
      <c r="I553" s="1108"/>
      <c r="J553" s="1108"/>
      <c r="K553" s="1108"/>
      <c r="L553" s="1108"/>
      <c r="M553" s="420"/>
      <c r="N553" s="420"/>
      <c r="O553" s="420"/>
      <c r="P553" s="420"/>
      <c r="Q553" s="118"/>
    </row>
    <row r="554" spans="1:17">
      <c r="A554" s="1"/>
      <c r="B554" s="20"/>
      <c r="C554" s="1"/>
      <c r="D554" s="28"/>
      <c r="E554" s="1108"/>
      <c r="F554" s="1108"/>
      <c r="G554" s="1108"/>
      <c r="H554" s="1108"/>
      <c r="I554" s="1108"/>
      <c r="J554" s="1108"/>
      <c r="K554" s="1108"/>
      <c r="L554" s="1108"/>
      <c r="M554" s="420"/>
      <c r="N554" s="420"/>
      <c r="O554" s="420"/>
      <c r="P554" s="420"/>
      <c r="Q554" s="118"/>
    </row>
    <row r="555" spans="1:17" ht="15.75">
      <c r="A555" s="1"/>
      <c r="B555" s="22"/>
      <c r="C555" s="1"/>
      <c r="D555" s="28"/>
      <c r="E555" s="1108"/>
      <c r="F555" s="1108"/>
      <c r="G555" s="1108"/>
      <c r="H555" s="1108"/>
      <c r="I555" s="1108"/>
      <c r="J555" s="1108"/>
      <c r="K555" s="1108"/>
      <c r="L555" s="1108"/>
      <c r="M555" s="420"/>
      <c r="N555" s="420"/>
      <c r="O555" s="420"/>
      <c r="P555" s="420"/>
      <c r="Q555" s="118"/>
    </row>
    <row r="556" spans="1:17" ht="12.75">
      <c r="A556" s="1"/>
      <c r="B556" s="4"/>
      <c r="C556" s="1"/>
      <c r="D556" s="28"/>
      <c r="E556" s="1108"/>
      <c r="F556" s="1108"/>
      <c r="G556" s="1108"/>
      <c r="H556" s="1108"/>
      <c r="I556" s="1108"/>
      <c r="J556" s="1108"/>
      <c r="K556" s="1108"/>
      <c r="L556" s="1108"/>
      <c r="M556" s="420"/>
      <c r="N556" s="420"/>
      <c r="O556" s="420"/>
      <c r="P556" s="420"/>
      <c r="Q556" s="118"/>
    </row>
    <row r="557" spans="1:17" ht="12.75">
      <c r="A557" s="1"/>
      <c r="B557" s="4"/>
      <c r="C557" s="1"/>
      <c r="D557" s="28"/>
      <c r="E557" s="1108"/>
      <c r="F557" s="1108"/>
      <c r="G557" s="1108"/>
      <c r="H557" s="1108"/>
      <c r="I557" s="1108"/>
      <c r="J557" s="1108"/>
      <c r="K557" s="1108"/>
      <c r="L557" s="1108"/>
      <c r="M557" s="420"/>
      <c r="N557" s="420"/>
      <c r="O557" s="420"/>
      <c r="P557" s="420"/>
      <c r="Q557" s="118"/>
    </row>
    <row r="558" spans="1:17" ht="12.75">
      <c r="A558" s="1"/>
      <c r="B558" s="4"/>
      <c r="C558" s="1"/>
      <c r="D558" s="28"/>
      <c r="E558" s="1108"/>
      <c r="F558" s="1108"/>
      <c r="G558" s="1108"/>
      <c r="H558" s="1108"/>
      <c r="I558" s="1108"/>
      <c r="J558" s="1108"/>
      <c r="K558" s="1108"/>
      <c r="L558" s="1108"/>
      <c r="M558" s="420"/>
      <c r="N558" s="420"/>
      <c r="O558" s="420"/>
      <c r="P558" s="420"/>
      <c r="Q558" s="118"/>
    </row>
    <row r="559" spans="1:17" ht="12.75">
      <c r="A559" s="1"/>
      <c r="B559" s="4"/>
      <c r="C559" s="1"/>
      <c r="D559" s="28"/>
      <c r="E559" s="420"/>
      <c r="F559" s="420"/>
      <c r="G559" s="420"/>
      <c r="H559" s="421"/>
      <c r="I559" s="420"/>
      <c r="J559" s="420"/>
      <c r="K559" s="420"/>
      <c r="L559" s="420"/>
      <c r="M559" s="420"/>
      <c r="N559" s="420"/>
      <c r="O559" s="420"/>
      <c r="P559" s="420"/>
      <c r="Q559" s="118"/>
    </row>
    <row r="560" spans="1:17">
      <c r="A560" s="1"/>
      <c r="B560" s="20"/>
      <c r="C560" s="1"/>
      <c r="D560" s="28"/>
      <c r="E560" s="1129" t="s">
        <v>964</v>
      </c>
      <c r="F560" s="1108"/>
      <c r="G560" s="1108"/>
      <c r="H560" s="1108"/>
      <c r="I560" s="1108"/>
      <c r="J560" s="1108"/>
      <c r="K560" s="1108"/>
      <c r="L560" s="1108"/>
      <c r="M560" s="1108"/>
      <c r="N560" s="1108"/>
      <c r="O560" s="1108"/>
      <c r="P560" s="1108"/>
      <c r="Q560" s="118"/>
    </row>
    <row r="561" spans="1:17" ht="38.25">
      <c r="A561" s="1"/>
      <c r="B561" s="22"/>
      <c r="C561" s="1"/>
      <c r="D561" s="28"/>
      <c r="E561" s="1045" t="s">
        <v>965</v>
      </c>
      <c r="F561" s="1045" t="s">
        <v>966</v>
      </c>
      <c r="G561" s="1045" t="s">
        <v>967</v>
      </c>
      <c r="H561" s="1045" t="s">
        <v>968</v>
      </c>
      <c r="I561" s="1045" t="s">
        <v>969</v>
      </c>
      <c r="J561" s="1045" t="s">
        <v>970</v>
      </c>
      <c r="K561" s="1045" t="s">
        <v>971</v>
      </c>
      <c r="L561" s="1045" t="s">
        <v>972</v>
      </c>
      <c r="M561" s="1046" t="s">
        <v>973</v>
      </c>
      <c r="N561" s="1045" t="s">
        <v>974</v>
      </c>
      <c r="O561" s="1045" t="s">
        <v>975</v>
      </c>
      <c r="P561" s="1045" t="s">
        <v>976</v>
      </c>
      <c r="Q561" s="118"/>
    </row>
    <row r="562" spans="1:17" ht="89.65" customHeight="1">
      <c r="A562" s="1"/>
      <c r="B562" s="4"/>
      <c r="C562" s="1"/>
      <c r="D562" s="28"/>
      <c r="E562" s="1047" t="s">
        <v>977</v>
      </c>
      <c r="F562" s="1048" t="s">
        <v>978</v>
      </c>
      <c r="G562" s="1049" t="s">
        <v>979</v>
      </c>
      <c r="H562" s="1049">
        <v>1812</v>
      </c>
      <c r="I562" s="1049" t="s">
        <v>980</v>
      </c>
      <c r="J562" s="1049" t="s">
        <v>981</v>
      </c>
      <c r="K562" s="1049" t="s">
        <v>982</v>
      </c>
      <c r="L562" s="1049" t="s">
        <v>983</v>
      </c>
      <c r="M562" s="1049">
        <v>2023</v>
      </c>
      <c r="N562" s="1050">
        <v>132.27600000000001</v>
      </c>
      <c r="O562" s="1049" t="s">
        <v>984</v>
      </c>
      <c r="P562" s="1051">
        <v>45736</v>
      </c>
      <c r="Q562" s="424"/>
    </row>
    <row r="563" spans="1:17" ht="91.9" customHeight="1">
      <c r="A563" s="1"/>
      <c r="B563" s="4"/>
      <c r="C563" s="1"/>
      <c r="D563" s="28"/>
      <c r="E563" s="1052" t="s">
        <v>985</v>
      </c>
      <c r="F563" s="1053" t="s">
        <v>986</v>
      </c>
      <c r="G563" s="1054" t="s">
        <v>979</v>
      </c>
      <c r="H563" s="1054">
        <v>2551</v>
      </c>
      <c r="I563" s="1054" t="s">
        <v>987</v>
      </c>
      <c r="J563" s="1054" t="s">
        <v>981</v>
      </c>
      <c r="K563" s="1054" t="s">
        <v>982</v>
      </c>
      <c r="L563" s="1054" t="s">
        <v>988</v>
      </c>
      <c r="M563" s="1054">
        <v>2022</v>
      </c>
      <c r="N563" s="1055">
        <v>200</v>
      </c>
      <c r="O563" s="1054" t="s">
        <v>989</v>
      </c>
      <c r="P563" s="1056">
        <v>45842</v>
      </c>
      <c r="Q563" s="424"/>
    </row>
    <row r="564" spans="1:17" ht="45">
      <c r="A564" s="1"/>
      <c r="B564" s="4"/>
      <c r="C564" s="1"/>
      <c r="D564" s="28"/>
      <c r="E564" s="1047" t="s">
        <v>990</v>
      </c>
      <c r="F564" s="1048" t="s">
        <v>991</v>
      </c>
      <c r="G564" s="1049" t="s">
        <v>724</v>
      </c>
      <c r="H564" s="1049" t="s">
        <v>724</v>
      </c>
      <c r="I564" s="1049" t="s">
        <v>987</v>
      </c>
      <c r="J564" s="1049" t="s">
        <v>981</v>
      </c>
      <c r="K564" s="1049" t="s">
        <v>982</v>
      </c>
      <c r="L564" s="1049" t="s">
        <v>724</v>
      </c>
      <c r="M564" s="1049">
        <v>2024</v>
      </c>
      <c r="N564" s="1050">
        <v>111.982</v>
      </c>
      <c r="O564" s="1049" t="s">
        <v>724</v>
      </c>
      <c r="P564" s="1057" t="s">
        <v>724</v>
      </c>
      <c r="Q564" s="424"/>
    </row>
    <row r="565" spans="1:17" ht="91.9" customHeight="1">
      <c r="A565" s="1"/>
      <c r="B565" s="4"/>
      <c r="C565" s="1"/>
      <c r="D565" s="28"/>
      <c r="E565" s="1052" t="s">
        <v>977</v>
      </c>
      <c r="F565" s="1053" t="s">
        <v>978</v>
      </c>
      <c r="G565" s="1054" t="s">
        <v>979</v>
      </c>
      <c r="H565" s="1054">
        <v>1812</v>
      </c>
      <c r="I565" s="1054" t="s">
        <v>980</v>
      </c>
      <c r="J565" s="1054" t="s">
        <v>981</v>
      </c>
      <c r="K565" s="1054" t="s">
        <v>982</v>
      </c>
      <c r="L565" s="130" t="s">
        <v>992</v>
      </c>
      <c r="M565" s="1054">
        <v>2020</v>
      </c>
      <c r="N565" s="1055">
        <v>71.650000000000006</v>
      </c>
      <c r="O565" s="1058" t="s">
        <v>993</v>
      </c>
      <c r="P565" s="1056">
        <v>46007</v>
      </c>
      <c r="Q565" s="424"/>
    </row>
    <row r="566" spans="1:17" ht="12.75">
      <c r="A566" s="1"/>
      <c r="B566" s="64"/>
      <c r="C566" s="1"/>
      <c r="D566" s="28"/>
      <c r="E566" s="426"/>
      <c r="F566" s="427"/>
      <c r="G566" s="428"/>
      <c r="H566" s="428"/>
      <c r="I566" s="428"/>
      <c r="J566" s="428"/>
      <c r="K566" s="428"/>
      <c r="L566" s="428"/>
      <c r="M566" s="428"/>
      <c r="N566" s="429"/>
      <c r="O566" s="428"/>
      <c r="P566" s="430"/>
      <c r="Q566" s="431"/>
    </row>
    <row r="567" spans="1:17" ht="12.75">
      <c r="A567" s="1"/>
      <c r="B567" s="4"/>
      <c r="C567" s="1"/>
      <c r="D567" s="28"/>
      <c r="E567" s="972" t="s">
        <v>994</v>
      </c>
      <c r="F567" s="432"/>
      <c r="G567" s="432"/>
      <c r="H567" s="432"/>
      <c r="I567" s="432"/>
      <c r="J567" s="432"/>
      <c r="K567" s="432"/>
      <c r="L567" s="432"/>
      <c r="M567" s="432"/>
      <c r="N567" s="432"/>
      <c r="O567" s="432"/>
      <c r="P567" s="432"/>
      <c r="Q567" s="118"/>
    </row>
    <row r="568" spans="1:17">
      <c r="A568" s="1"/>
      <c r="B568" s="20"/>
      <c r="C568" s="1"/>
      <c r="D568" s="28"/>
      <c r="E568" s="176"/>
      <c r="F568" s="176"/>
      <c r="G568" s="433"/>
      <c r="H568" s="433"/>
      <c r="I568" s="433"/>
      <c r="J568" s="433"/>
      <c r="K568" s="433"/>
      <c r="L568" s="433"/>
      <c r="M568" s="433"/>
      <c r="N568" s="434"/>
      <c r="O568" s="433"/>
      <c r="P568" s="435"/>
      <c r="Q568" s="28"/>
    </row>
    <row r="569" spans="1:17" ht="15.75">
      <c r="A569" s="1"/>
      <c r="B569" s="22"/>
      <c r="C569" s="1"/>
      <c r="D569" s="28"/>
      <c r="E569" s="176"/>
      <c r="F569" s="176"/>
      <c r="G569" s="433"/>
      <c r="H569" s="433"/>
      <c r="I569" s="433"/>
      <c r="J569" s="433"/>
      <c r="K569" s="433"/>
      <c r="L569" s="433"/>
      <c r="M569" s="433"/>
      <c r="N569" s="434"/>
      <c r="O569" s="433"/>
      <c r="P569" s="435"/>
      <c r="Q569" s="28"/>
    </row>
    <row r="570" spans="1:17" ht="12.75">
      <c r="A570" s="1"/>
      <c r="B570" s="4"/>
      <c r="C570" s="1"/>
      <c r="D570" s="28"/>
      <c r="E570" s="176"/>
      <c r="F570" s="176"/>
      <c r="G570" s="433"/>
      <c r="H570" s="433"/>
      <c r="I570" s="433"/>
      <c r="J570" s="433"/>
      <c r="K570" s="433"/>
      <c r="L570" s="433"/>
      <c r="M570" s="433"/>
      <c r="N570" s="434"/>
      <c r="O570" s="433"/>
      <c r="P570" s="435"/>
      <c r="Q570" s="28"/>
    </row>
    <row r="571" spans="1:17" ht="12.75">
      <c r="A571" s="1"/>
      <c r="B571" s="4"/>
      <c r="C571" s="1"/>
      <c r="D571" s="28"/>
      <c r="E571" s="176"/>
      <c r="F571" s="176"/>
      <c r="G571" s="433"/>
      <c r="H571" s="433"/>
      <c r="I571" s="433"/>
      <c r="J571" s="433"/>
      <c r="K571" s="433"/>
      <c r="L571" s="433"/>
      <c r="M571" s="433"/>
      <c r="N571" s="434"/>
      <c r="O571" s="433"/>
      <c r="P571" s="435"/>
      <c r="Q571" s="28"/>
    </row>
    <row r="572" spans="1:17" ht="12.75">
      <c r="A572" s="1"/>
      <c r="B572" s="4"/>
      <c r="C572" s="1"/>
      <c r="D572" s="28"/>
      <c r="E572" s="176"/>
      <c r="F572" s="176"/>
      <c r="G572" s="433"/>
      <c r="H572" s="433"/>
      <c r="I572" s="433"/>
      <c r="J572" s="433"/>
      <c r="K572" s="433"/>
      <c r="L572" s="433"/>
      <c r="M572" s="433"/>
      <c r="N572" s="434"/>
      <c r="O572" s="433"/>
      <c r="P572" s="435"/>
      <c r="Q572" s="28"/>
    </row>
    <row r="573" spans="1:17" ht="12.75">
      <c r="A573" s="1"/>
      <c r="B573" s="4"/>
      <c r="C573" s="1"/>
      <c r="D573" s="28"/>
      <c r="E573" s="176"/>
      <c r="F573" s="176"/>
      <c r="G573" s="433"/>
      <c r="H573" s="433"/>
      <c r="I573" s="433"/>
      <c r="J573" s="433"/>
      <c r="K573" s="433"/>
      <c r="L573" s="433"/>
      <c r="M573" s="433"/>
      <c r="N573" s="434"/>
      <c r="O573" s="433"/>
      <c r="P573" s="435"/>
      <c r="Q573" s="28"/>
    </row>
    <row r="574" spans="1:17" ht="12.75">
      <c r="A574" s="1"/>
      <c r="B574" s="4"/>
      <c r="C574" s="1"/>
      <c r="D574" s="28"/>
      <c r="E574" s="176"/>
      <c r="F574" s="176"/>
      <c r="G574" s="433"/>
      <c r="H574" s="433"/>
      <c r="I574" s="433"/>
      <c r="J574" s="433"/>
      <c r="K574" s="433"/>
      <c r="L574" s="433"/>
      <c r="M574" s="433"/>
      <c r="N574" s="434"/>
      <c r="O574" s="433"/>
      <c r="P574" s="435"/>
      <c r="Q574" s="28"/>
    </row>
    <row r="575" spans="1:17" ht="12.75">
      <c r="A575" s="1"/>
      <c r="B575" s="4"/>
      <c r="C575" s="1"/>
      <c r="D575" s="28"/>
      <c r="E575" s="176"/>
      <c r="F575" s="176"/>
      <c r="G575" s="433"/>
      <c r="H575" s="433"/>
      <c r="I575" s="433"/>
      <c r="J575" s="433"/>
      <c r="K575" s="433"/>
      <c r="L575" s="433"/>
      <c r="M575" s="433"/>
      <c r="N575" s="434"/>
      <c r="O575" s="433"/>
      <c r="P575" s="435"/>
      <c r="Q575" s="28"/>
    </row>
    <row r="576" spans="1:17">
      <c r="A576" s="1"/>
      <c r="B576" s="20"/>
      <c r="C576" s="1"/>
      <c r="D576" s="28"/>
      <c r="E576" s="176"/>
      <c r="F576" s="176"/>
      <c r="G576" s="433"/>
      <c r="H576" s="433"/>
      <c r="I576" s="433"/>
      <c r="J576" s="433"/>
      <c r="K576" s="433"/>
      <c r="L576" s="433"/>
      <c r="M576" s="433"/>
      <c r="N576" s="434"/>
      <c r="O576" s="433"/>
      <c r="P576" s="435"/>
      <c r="Q576" s="28"/>
    </row>
    <row r="577" spans="1:17" ht="15.75">
      <c r="A577" s="1"/>
      <c r="B577" s="22"/>
      <c r="C577" s="1"/>
      <c r="D577" s="28"/>
      <c r="E577" s="176"/>
      <c r="F577" s="176"/>
      <c r="G577" s="433"/>
      <c r="H577" s="433"/>
      <c r="I577" s="433"/>
      <c r="J577" s="433"/>
      <c r="K577" s="433"/>
      <c r="L577" s="433"/>
      <c r="M577" s="433"/>
      <c r="N577" s="434"/>
      <c r="O577" s="433"/>
      <c r="P577" s="435"/>
      <c r="Q577" s="28"/>
    </row>
    <row r="578" spans="1:17" ht="12.75">
      <c r="A578" s="1"/>
      <c r="B578" s="4"/>
      <c r="C578" s="1"/>
      <c r="D578" s="28"/>
      <c r="E578" s="176"/>
      <c r="F578" s="176"/>
      <c r="G578" s="433"/>
      <c r="H578" s="433"/>
      <c r="I578" s="433"/>
      <c r="J578" s="433"/>
      <c r="K578" s="433"/>
      <c r="L578" s="433"/>
      <c r="M578" s="433"/>
      <c r="N578" s="436"/>
      <c r="O578" s="433"/>
      <c r="P578" s="435"/>
      <c r="Q578" s="28"/>
    </row>
    <row r="579" spans="1:17" ht="12.75">
      <c r="A579" s="1"/>
      <c r="B579" s="18"/>
      <c r="C579" s="1"/>
      <c r="D579" s="28"/>
      <c r="E579" s="251"/>
      <c r="F579" s="251"/>
      <c r="G579" s="251"/>
      <c r="H579" s="437"/>
      <c r="I579" s="251"/>
      <c r="J579" s="251"/>
      <c r="K579" s="251"/>
      <c r="L579" s="251"/>
      <c r="M579" s="251"/>
      <c r="N579" s="251"/>
      <c r="O579" s="251"/>
      <c r="P579" s="251"/>
      <c r="Q579" s="28"/>
    </row>
    <row r="580" spans="1:17" ht="12.75">
      <c r="A580" s="1"/>
      <c r="B580" s="4"/>
      <c r="C580" s="1"/>
      <c r="D580" s="28"/>
      <c r="E580" s="28"/>
      <c r="F580" s="28"/>
      <c r="G580" s="28"/>
      <c r="H580" s="127"/>
      <c r="I580" s="28"/>
      <c r="J580" s="28"/>
      <c r="K580" s="28"/>
      <c r="L580" s="28"/>
      <c r="M580" s="28"/>
      <c r="N580" s="28"/>
      <c r="O580" s="28"/>
      <c r="P580" s="28"/>
      <c r="Q580" s="28"/>
    </row>
    <row r="581" spans="1:17" ht="15.75">
      <c r="A581" s="1"/>
      <c r="B581" s="19"/>
      <c r="C581" s="1"/>
      <c r="D581" s="28"/>
      <c r="E581" s="28"/>
      <c r="F581" s="28"/>
      <c r="G581" s="28"/>
      <c r="H581" s="127"/>
      <c r="I581" s="28"/>
      <c r="J581" s="28"/>
      <c r="K581" s="28"/>
      <c r="L581" s="28"/>
      <c r="M581" s="28"/>
      <c r="N581" s="28"/>
      <c r="O581" s="28"/>
      <c r="P581" s="28"/>
      <c r="Q581" s="28"/>
    </row>
  </sheetData>
  <sheetProtection sheet="1" objects="1" scenarios="1"/>
  <mergeCells count="161">
    <mergeCell ref="E119:F136"/>
    <mergeCell ref="G119:G136"/>
    <mergeCell ref="G137:G159"/>
    <mergeCell ref="E138:F159"/>
    <mergeCell ref="E161:F173"/>
    <mergeCell ref="E175:F185"/>
    <mergeCell ref="E187:F196"/>
    <mergeCell ref="G187:G196"/>
    <mergeCell ref="G87:G98"/>
    <mergeCell ref="G99:G117"/>
    <mergeCell ref="I240:K240"/>
    <mergeCell ref="I241:K241"/>
    <mergeCell ref="E229:L236"/>
    <mergeCell ref="E238:G238"/>
    <mergeCell ref="I238:K238"/>
    <mergeCell ref="E239:G239"/>
    <mergeCell ref="I239:K239"/>
    <mergeCell ref="E240:G240"/>
    <mergeCell ref="E241:G241"/>
    <mergeCell ref="E2:N8"/>
    <mergeCell ref="E9:G9"/>
    <mergeCell ref="E11:F11"/>
    <mergeCell ref="H11:N11"/>
    <mergeCell ref="E12:N12"/>
    <mergeCell ref="G13:G22"/>
    <mergeCell ref="H13:N22"/>
    <mergeCell ref="G74:G86"/>
    <mergeCell ref="E75:F86"/>
    <mergeCell ref="E13:F22"/>
    <mergeCell ref="E23:F33"/>
    <mergeCell ref="G23:G33"/>
    <mergeCell ref="G34:G56"/>
    <mergeCell ref="E35:F56"/>
    <mergeCell ref="E58:F73"/>
    <mergeCell ref="G58:G73"/>
    <mergeCell ref="H99:N117"/>
    <mergeCell ref="H119:N136"/>
    <mergeCell ref="H137:N159"/>
    <mergeCell ref="H160:N173"/>
    <mergeCell ref="H174:N185"/>
    <mergeCell ref="H187:N196"/>
    <mergeCell ref="H197:N210"/>
    <mergeCell ref="H211:N220"/>
    <mergeCell ref="H23:N33"/>
    <mergeCell ref="H34:N56"/>
    <mergeCell ref="E57:N57"/>
    <mergeCell ref="H58:N73"/>
    <mergeCell ref="H74:N86"/>
    <mergeCell ref="H87:N98"/>
    <mergeCell ref="E118:N118"/>
    <mergeCell ref="G160:G173"/>
    <mergeCell ref="G174:G185"/>
    <mergeCell ref="E186:N186"/>
    <mergeCell ref="G197:G210"/>
    <mergeCell ref="E198:F210"/>
    <mergeCell ref="G211:G220"/>
    <mergeCell ref="E212:F220"/>
    <mergeCell ref="E88:F98"/>
    <mergeCell ref="E100:F117"/>
    <mergeCell ref="E242:G242"/>
    <mergeCell ref="I242:K242"/>
    <mergeCell ref="E244:K246"/>
    <mergeCell ref="E251:M251"/>
    <mergeCell ref="E252:L283"/>
    <mergeCell ref="E288:L296"/>
    <mergeCell ref="E300:L304"/>
    <mergeCell ref="E425:K425"/>
    <mergeCell ref="E426:K426"/>
    <mergeCell ref="E306:L307"/>
    <mergeCell ref="E309:L344"/>
    <mergeCell ref="E346:J346"/>
    <mergeCell ref="E347:F348"/>
    <mergeCell ref="G347:J347"/>
    <mergeCell ref="E349:F349"/>
    <mergeCell ref="E350:F350"/>
    <mergeCell ref="E351:F351"/>
    <mergeCell ref="E352:F352"/>
    <mergeCell ref="E353:F353"/>
    <mergeCell ref="E354:F354"/>
    <mergeCell ref="E360:L360"/>
    <mergeCell ref="E361:L364"/>
    <mergeCell ref="E368:L380"/>
    <mergeCell ref="E384:L386"/>
    <mergeCell ref="E428:K428"/>
    <mergeCell ref="E429:G429"/>
    <mergeCell ref="E430:G430"/>
    <mergeCell ref="E431:G431"/>
    <mergeCell ref="E432:G432"/>
    <mergeCell ref="E433:G433"/>
    <mergeCell ref="E435:K437"/>
    <mergeCell ref="E441:K445"/>
    <mergeCell ref="E447:K447"/>
    <mergeCell ref="F448:G448"/>
    <mergeCell ref="E449:G449"/>
    <mergeCell ref="E450:G450"/>
    <mergeCell ref="E460:L472"/>
    <mergeCell ref="E474:M474"/>
    <mergeCell ref="E475:G475"/>
    <mergeCell ref="E476:G476"/>
    <mergeCell ref="E477:G477"/>
    <mergeCell ref="E478:G478"/>
    <mergeCell ref="E452:K454"/>
    <mergeCell ref="E479:G479"/>
    <mergeCell ref="E480:G480"/>
    <mergeCell ref="E481:G481"/>
    <mergeCell ref="E487:L492"/>
    <mergeCell ref="E494:H494"/>
    <mergeCell ref="E495:F496"/>
    <mergeCell ref="G495:H495"/>
    <mergeCell ref="G496:H496"/>
    <mergeCell ref="E497:F497"/>
    <mergeCell ref="G497:H497"/>
    <mergeCell ref="E498:L498"/>
    <mergeCell ref="E499:H508"/>
    <mergeCell ref="E512:J512"/>
    <mergeCell ref="E513:H513"/>
    <mergeCell ref="E514:H514"/>
    <mergeCell ref="E515:H515"/>
    <mergeCell ref="E516:H516"/>
    <mergeCell ref="E517:H517"/>
    <mergeCell ref="E518:H518"/>
    <mergeCell ref="E519:H519"/>
    <mergeCell ref="E520:H520"/>
    <mergeCell ref="E521:H521"/>
    <mergeCell ref="E543:I545"/>
    <mergeCell ref="E551:L558"/>
    <mergeCell ref="E560:P560"/>
    <mergeCell ref="E523:J523"/>
    <mergeCell ref="E524:J529"/>
    <mergeCell ref="E537:I537"/>
    <mergeCell ref="E538:G538"/>
    <mergeCell ref="E539:G539"/>
    <mergeCell ref="E540:G540"/>
    <mergeCell ref="E541:G541"/>
    <mergeCell ref="E388:L396"/>
    <mergeCell ref="E398:G398"/>
    <mergeCell ref="E399:G399"/>
    <mergeCell ref="E400:G400"/>
    <mergeCell ref="E401:G401"/>
    <mergeCell ref="E402:G402"/>
    <mergeCell ref="E403:G403"/>
    <mergeCell ref="E404:G404"/>
    <mergeCell ref="E405:G405"/>
    <mergeCell ref="E406:G406"/>
    <mergeCell ref="E407:G407"/>
    <mergeCell ref="E408:G408"/>
    <mergeCell ref="E409:G409"/>
    <mergeCell ref="E410:G410"/>
    <mergeCell ref="E411:G411"/>
    <mergeCell ref="E412:G412"/>
    <mergeCell ref="E413:G413"/>
    <mergeCell ref="E414:G414"/>
    <mergeCell ref="E415:G415"/>
    <mergeCell ref="E416:G416"/>
    <mergeCell ref="E417:G417"/>
    <mergeCell ref="E418:G418"/>
    <mergeCell ref="E419:G419"/>
    <mergeCell ref="E420:G420"/>
    <mergeCell ref="E421:G421"/>
    <mergeCell ref="E422:G422"/>
    <mergeCell ref="E424:K424"/>
  </mergeCells>
  <conditionalFormatting sqref="B4 B37 B54 B70 B103:B104 B136 B154 B169 B202 B204 B236 B262 B306 B366 B369 B408 B412 B438:B439 B479 B496 B500 B536 B550 B556">
    <cfRule type="notContainsBlanks" dxfId="14" priority="1">
      <formula>LEN(TRIM(B4))&gt;0</formula>
    </cfRule>
  </conditionalFormatting>
  <hyperlinks>
    <hyperlink ref="B3" location="Materialidad!A1" display="Materialidad" xr:uid="{00000000-0004-0000-0900-000000000000}"/>
    <hyperlink ref="B6" location="'Compromisos 2030'!A1" display="Compromisos 2030" xr:uid="{00000000-0004-0000-0900-000001000000}"/>
    <hyperlink ref="E9" r:id="rId1" xr:uid="{00000000-0004-0000-0900-000002000000}"/>
    <hyperlink ref="H187" r:id="rId2" xr:uid="{00000000-0004-0000-0900-000013000000}"/>
    <hyperlink ref="B10" location="'Gobernanza Corporativa'!A1" display="Gobernanza Corporativa" xr:uid="{FAC42A53-D836-4FAD-A824-A6A586DBE38B}"/>
    <hyperlink ref="B11" location="'Reputación, Gobierno y Compromi'!A1" display="Reputación, Gobierno y Compromiso" xr:uid="{7362BA68-4B68-442C-A3E5-68CA17DEBF63}"/>
    <hyperlink ref="B12" location="'Cadena de Valor'!A1" display="Cadena de Valor" xr:uid="{A21A6E42-2997-42B3-BE19-23213F8035F3}"/>
    <hyperlink ref="B13" location="'Innovación, Tecnología y Datos'!A1" display="Innovación, Tecnología y Datos" xr:uid="{243233C2-F621-458A-AEB6-177A96EE0EF8}"/>
    <hyperlink ref="B17" location="'Biodiversidad y Clima'!A1" display="Biodiversidad y Clima" xr:uid="{8E614025-729F-42BF-BDAB-DF7E5ADE536D}"/>
    <hyperlink ref="B18" location="Energía!A1" display="Energía" xr:uid="{E6BB6E4E-9F05-4287-9C39-906568178C85}"/>
    <hyperlink ref="B19" location="'Recursos Hídricos'!A1" display="Recursos Hídricos" xr:uid="{832CF4CE-B42C-4154-BB46-33010BBB00ED}"/>
    <hyperlink ref="B20" location="Residuos!A1" display="Residuos" xr:uid="{2DFC1985-8C83-4AE2-AAC3-2FC314DFAD60}"/>
    <hyperlink ref="B21" location="'Circularidad y Ecodiseño'!A1" display="Circularidad y Ecodiseño" xr:uid="{4E445327-0C90-470E-B6A6-32541338825D}"/>
    <hyperlink ref="B25" location="'Personas Colaboradoras'!A1" display="Personas Colaboradoras" xr:uid="{9F341D46-DAA3-4FEA-B4E2-23A1FA4E7C62}"/>
    <hyperlink ref="B26" location="'Salud, Seguridad y Bienestar'!A1" display="Salud, Seguridad y Bienestar" xr:uid="{5B878297-DD63-48AF-B105-160E4ACA4AB0}"/>
    <hyperlink ref="B27" location="'Derechos Humanos'!A1" display="Derechos Humanos" xr:uid="{AF07F517-C951-4F14-85F3-539C603E90D8}"/>
    <hyperlink ref="B28" location="'Impacto Social'!A1" display="Impacto Social" xr:uid="{DCE59044-8FCC-47CF-B4D7-56FCAD804E37}"/>
    <hyperlink ref="B29" location="'Experiencia del Cliente'!A1" display="Experiencia del Cliente" xr:uid="{F9A1058C-A308-42F5-97D6-5FB8E37B22C2}"/>
    <hyperlink ref="B32" location="Índice!A1" display="Índice" xr:uid="{FC00DAFF-4BD9-4275-9BB4-A8932E405BAB}"/>
    <hyperlink ref="B33" location="'Verificación Externa'!A1" display="Verificación Externa" xr:uid="{0AB506CB-ED25-47DC-9EF9-75B7FE624A4B}"/>
    <hyperlink ref="E9:G9" r:id="rId3" display="Acceda al Plan de Transición para la Naturaleza aquí." xr:uid="{A6AE5D9F-2586-48EA-893C-9709F4861A2B}"/>
  </hyperlinks>
  <pageMargins left="0.511811024" right="0.511811024" top="0.78740157499999996" bottom="0.78740157499999996" header="0.31496062000000002" footer="0.31496062000000002"/>
  <drawing r:id="rId4"/>
  <tableParts count="1">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N204"/>
  <sheetViews>
    <sheetView showGridLines="0" showRowColHeaders="0" topLeftCell="A75" zoomScale="81" zoomScaleNormal="81" workbookViewId="0"/>
  </sheetViews>
  <sheetFormatPr defaultColWidth="11.125" defaultRowHeight="15" customHeight="1"/>
  <cols>
    <col min="1" max="1" width="1.875" style="938" customWidth="1"/>
    <col min="2" max="2" width="30.875" style="938" customWidth="1"/>
    <col min="3" max="3" width="1.875" style="938" customWidth="1"/>
    <col min="4" max="4" width="2.375" customWidth="1"/>
    <col min="5" max="5" width="13.5" customWidth="1"/>
    <col min="6" max="6" width="19.875" customWidth="1"/>
    <col min="7" max="7" width="14.5" customWidth="1"/>
    <col min="8" max="8" width="15.875" customWidth="1"/>
    <col min="9" max="10" width="15.125" customWidth="1"/>
    <col min="11" max="11" width="18.125" customWidth="1"/>
    <col min="12" max="12" width="14.125" customWidth="1"/>
    <col min="13" max="13" width="14" customWidth="1"/>
  </cols>
  <sheetData>
    <row r="1" spans="1:14" ht="36.75" customHeight="1">
      <c r="A1" s="1"/>
      <c r="B1" s="2"/>
      <c r="C1" s="1"/>
      <c r="E1" s="438"/>
      <c r="F1" s="438"/>
      <c r="G1" s="438"/>
      <c r="H1" s="438"/>
      <c r="I1" s="438"/>
      <c r="J1" s="438"/>
      <c r="K1" s="438"/>
      <c r="L1" s="438"/>
    </row>
    <row r="2" spans="1:14" ht="14.25">
      <c r="A2" s="1"/>
      <c r="B2" s="7"/>
      <c r="C2" s="1"/>
      <c r="E2" s="115" t="s">
        <v>995</v>
      </c>
      <c r="F2" s="115"/>
      <c r="G2" s="115"/>
      <c r="H2" s="115"/>
      <c r="I2" s="115"/>
      <c r="J2" s="115"/>
      <c r="K2" s="411"/>
      <c r="L2" s="411"/>
    </row>
    <row r="3" spans="1:14" ht="15.75">
      <c r="A3" s="5"/>
      <c r="B3" s="8" t="s">
        <v>0</v>
      </c>
      <c r="C3" s="7"/>
      <c r="E3" s="118"/>
      <c r="F3" s="118"/>
      <c r="G3" s="118"/>
      <c r="H3" s="118"/>
      <c r="I3" s="118"/>
      <c r="J3" s="118"/>
      <c r="K3" s="118"/>
      <c r="L3" s="118"/>
    </row>
    <row r="4" spans="1:14" ht="12.75">
      <c r="A4" s="1"/>
      <c r="B4" s="9"/>
      <c r="C4" s="1"/>
      <c r="E4" s="1128" t="s">
        <v>996</v>
      </c>
      <c r="F4" s="1108"/>
      <c r="G4" s="1108"/>
      <c r="H4" s="1108"/>
      <c r="I4" s="1108"/>
      <c r="J4" s="1108"/>
      <c r="K4" s="1108"/>
      <c r="L4" s="1108"/>
    </row>
    <row r="5" spans="1:14" ht="12.75">
      <c r="A5" s="1"/>
      <c r="B5" s="7"/>
      <c r="C5" s="1"/>
      <c r="E5" s="1108"/>
      <c r="F5" s="1108"/>
      <c r="G5" s="1108"/>
      <c r="H5" s="1108"/>
      <c r="I5" s="1108"/>
      <c r="J5" s="1108"/>
      <c r="K5" s="1108"/>
      <c r="L5" s="1108"/>
    </row>
    <row r="6" spans="1:14" ht="15.75">
      <c r="A6" s="13"/>
      <c r="B6" s="8" t="s">
        <v>2</v>
      </c>
      <c r="C6" s="1"/>
      <c r="E6" s="1108"/>
      <c r="F6" s="1108"/>
      <c r="G6" s="1108"/>
      <c r="H6" s="1108"/>
      <c r="I6" s="1108"/>
      <c r="J6" s="1108"/>
      <c r="K6" s="1108"/>
      <c r="L6" s="1108"/>
    </row>
    <row r="7" spans="1:14" ht="12.75">
      <c r="A7" s="1"/>
      <c r="B7" s="31"/>
      <c r="C7" s="1"/>
      <c r="E7" s="116"/>
      <c r="F7" s="116"/>
      <c r="G7" s="116"/>
      <c r="H7" s="116"/>
      <c r="I7" s="116"/>
      <c r="J7" s="116"/>
      <c r="K7" s="116"/>
      <c r="L7" s="116"/>
    </row>
    <row r="8" spans="1:14" ht="12.75">
      <c r="A8" s="13"/>
      <c r="B8" s="7"/>
      <c r="C8" s="13"/>
      <c r="D8" s="439"/>
      <c r="E8" s="1174" t="s">
        <v>997</v>
      </c>
      <c r="F8" s="1108"/>
      <c r="G8" s="1108"/>
      <c r="H8" s="1108"/>
      <c r="I8" s="1108"/>
      <c r="J8" s="406"/>
      <c r="K8" s="406"/>
      <c r="L8" s="406"/>
      <c r="M8" s="439"/>
      <c r="N8" s="439"/>
    </row>
    <row r="9" spans="1:14" ht="15.75">
      <c r="A9" s="1"/>
      <c r="B9" s="8" t="s">
        <v>3</v>
      </c>
      <c r="C9" s="1"/>
      <c r="E9" s="1108"/>
      <c r="F9" s="1108"/>
      <c r="G9" s="1108"/>
      <c r="H9" s="1108"/>
      <c r="I9" s="1108"/>
      <c r="J9" s="118"/>
      <c r="K9" s="118"/>
      <c r="L9" s="118"/>
    </row>
    <row r="10" spans="1:14" ht="12.75">
      <c r="A10" s="1"/>
      <c r="B10" s="15" t="s">
        <v>4</v>
      </c>
      <c r="C10" s="1"/>
      <c r="E10" s="1150" t="s">
        <v>998</v>
      </c>
      <c r="F10" s="1151" t="s">
        <v>999</v>
      </c>
      <c r="G10" s="1108"/>
      <c r="H10" s="1108"/>
      <c r="I10" s="1108"/>
      <c r="J10" s="118"/>
      <c r="K10" s="118"/>
      <c r="L10" s="118"/>
    </row>
    <row r="11" spans="1:14" ht="12.75">
      <c r="A11" s="1"/>
      <c r="B11" s="15" t="s">
        <v>5</v>
      </c>
      <c r="C11" s="1"/>
      <c r="E11" s="1529"/>
      <c r="F11" s="268" t="s">
        <v>1000</v>
      </c>
      <c r="G11" s="268" t="s">
        <v>1001</v>
      </c>
      <c r="H11" s="268" t="s">
        <v>607</v>
      </c>
      <c r="I11" s="268" t="s">
        <v>926</v>
      </c>
      <c r="J11" s="118"/>
      <c r="K11" s="118"/>
      <c r="L11" s="118"/>
    </row>
    <row r="12" spans="1:14" ht="12.75">
      <c r="A12" s="1"/>
      <c r="B12" s="15" t="s">
        <v>6</v>
      </c>
      <c r="C12" s="1"/>
      <c r="E12" s="181" t="s">
        <v>1002</v>
      </c>
      <c r="F12" s="441">
        <v>57907.07</v>
      </c>
      <c r="G12" s="441">
        <v>48550.82</v>
      </c>
      <c r="H12" s="441">
        <v>40830.46</v>
      </c>
      <c r="I12" s="348">
        <v>31415.08</v>
      </c>
      <c r="J12" s="118"/>
      <c r="K12" s="118"/>
      <c r="L12" s="118"/>
    </row>
    <row r="13" spans="1:14" ht="12.75">
      <c r="A13" s="1"/>
      <c r="B13" s="15" t="s">
        <v>7</v>
      </c>
      <c r="C13" s="1"/>
      <c r="E13" s="102" t="s">
        <v>1003</v>
      </c>
      <c r="F13" s="442">
        <v>6548.6</v>
      </c>
      <c r="G13" s="442">
        <v>5218.29</v>
      </c>
      <c r="H13" s="442">
        <v>13206.94</v>
      </c>
      <c r="I13" s="351">
        <v>9627.92</v>
      </c>
      <c r="J13" s="118"/>
      <c r="K13" s="118"/>
      <c r="L13" s="118"/>
    </row>
    <row r="14" spans="1:14" ht="12.75">
      <c r="A14" s="1"/>
      <c r="B14" s="31"/>
      <c r="C14" s="1"/>
      <c r="E14" s="181" t="s">
        <v>1004</v>
      </c>
      <c r="F14" s="441">
        <v>6033.09</v>
      </c>
      <c r="G14" s="441">
        <v>6661.99</v>
      </c>
      <c r="H14" s="441">
        <v>8902.23</v>
      </c>
      <c r="I14" s="348">
        <v>9877.06</v>
      </c>
      <c r="J14" s="118"/>
      <c r="K14" s="118"/>
      <c r="L14" s="118"/>
    </row>
    <row r="15" spans="1:14" ht="12.75">
      <c r="A15" s="1"/>
      <c r="B15" s="7"/>
      <c r="C15" s="1"/>
      <c r="E15" s="165" t="s">
        <v>614</v>
      </c>
      <c r="F15" s="443">
        <v>70488.759999999995</v>
      </c>
      <c r="G15" s="443">
        <v>60431.1</v>
      </c>
      <c r="H15" s="443">
        <v>62939.63</v>
      </c>
      <c r="I15" s="444">
        <v>50920.06</v>
      </c>
      <c r="J15" s="118"/>
      <c r="K15" s="118"/>
      <c r="L15" s="118"/>
    </row>
    <row r="16" spans="1:14" ht="15.75">
      <c r="A16" s="1"/>
      <c r="B16" s="8" t="s">
        <v>8</v>
      </c>
      <c r="C16" s="1"/>
      <c r="J16" s="28"/>
    </row>
    <row r="17" spans="1:12" ht="12.75">
      <c r="A17" s="1"/>
      <c r="B17" s="15" t="s">
        <v>9</v>
      </c>
      <c r="C17" s="1"/>
      <c r="E17" s="1363" t="s">
        <v>1607</v>
      </c>
      <c r="F17" s="1108"/>
      <c r="G17" s="1108"/>
      <c r="H17" s="1108"/>
      <c r="I17" s="1108"/>
      <c r="J17" s="199"/>
      <c r="K17" s="199"/>
    </row>
    <row r="18" spans="1:12" ht="12.75">
      <c r="A18" s="1"/>
      <c r="B18" s="1066" t="s">
        <v>10</v>
      </c>
      <c r="C18" s="1"/>
      <c r="E18" s="1108"/>
      <c r="F18" s="1108"/>
      <c r="G18" s="1108"/>
      <c r="H18" s="1108"/>
      <c r="I18" s="1108"/>
      <c r="J18" s="199"/>
      <c r="K18" s="199"/>
    </row>
    <row r="19" spans="1:12" ht="12.75">
      <c r="A19" s="1"/>
      <c r="B19" s="15" t="s">
        <v>11</v>
      </c>
      <c r="C19" s="1"/>
      <c r="E19" s="1108"/>
      <c r="F19" s="1108"/>
      <c r="G19" s="1108"/>
      <c r="H19" s="1108"/>
      <c r="I19" s="1108"/>
      <c r="J19" s="199"/>
      <c r="K19" s="199"/>
    </row>
    <row r="20" spans="1:12" ht="12.75">
      <c r="A20" s="1"/>
      <c r="B20" s="15" t="s">
        <v>12</v>
      </c>
      <c r="C20" s="1"/>
      <c r="E20" s="1108"/>
      <c r="F20" s="1108"/>
      <c r="G20" s="1108"/>
      <c r="H20" s="1108"/>
      <c r="I20" s="1108"/>
      <c r="J20" s="199"/>
      <c r="K20" s="199"/>
      <c r="L20" s="445"/>
    </row>
    <row r="21" spans="1:12" ht="12.75">
      <c r="A21" s="1"/>
      <c r="B21" s="15" t="s">
        <v>13</v>
      </c>
      <c r="C21" s="1"/>
      <c r="E21" s="1108"/>
      <c r="F21" s="1108"/>
      <c r="G21" s="1108"/>
      <c r="H21" s="1108"/>
      <c r="I21" s="1108"/>
      <c r="J21" s="199"/>
      <c r="K21" s="199"/>
      <c r="L21" s="445"/>
    </row>
    <row r="22" spans="1:12" ht="12.75">
      <c r="A22" s="1"/>
      <c r="B22" s="31"/>
      <c r="C22" s="1"/>
      <c r="E22" s="1108"/>
      <c r="F22" s="1108"/>
      <c r="G22" s="1108"/>
      <c r="H22" s="1108"/>
      <c r="I22" s="1108"/>
      <c r="J22" s="199"/>
      <c r="K22" s="199"/>
      <c r="L22" s="445"/>
    </row>
    <row r="23" spans="1:12" ht="12.75">
      <c r="A23" s="1"/>
      <c r="B23" s="7"/>
      <c r="C23" s="1"/>
      <c r="E23" s="1108"/>
      <c r="F23" s="1108"/>
      <c r="G23" s="1108"/>
      <c r="H23" s="1108"/>
      <c r="I23" s="1108"/>
      <c r="J23" s="199"/>
      <c r="K23" s="199"/>
      <c r="L23" s="445"/>
    </row>
    <row r="24" spans="1:12" ht="13.5" customHeight="1">
      <c r="A24" s="1"/>
      <c r="B24" s="8" t="s">
        <v>14</v>
      </c>
      <c r="C24" s="1"/>
      <c r="E24" s="1108"/>
      <c r="F24" s="1108"/>
      <c r="G24" s="1108"/>
      <c r="H24" s="1108"/>
      <c r="I24" s="1108"/>
      <c r="J24" s="199"/>
      <c r="K24" s="199"/>
      <c r="L24" s="445"/>
    </row>
    <row r="25" spans="1:12" ht="16.899999999999999" customHeight="1">
      <c r="A25" s="1"/>
      <c r="B25" s="1066" t="s">
        <v>15</v>
      </c>
      <c r="C25" s="1"/>
      <c r="E25" s="1108"/>
      <c r="F25" s="1108"/>
      <c r="G25" s="1108"/>
      <c r="H25" s="1108"/>
      <c r="I25" s="1108"/>
      <c r="J25" s="199"/>
      <c r="K25" s="199"/>
      <c r="L25" s="445"/>
    </row>
    <row r="26" spans="1:12" ht="16.899999999999999" customHeight="1">
      <c r="A26" s="1"/>
      <c r="B26" s="1066" t="s">
        <v>16</v>
      </c>
      <c r="C26" s="1"/>
      <c r="E26" s="1108"/>
      <c r="F26" s="1108"/>
      <c r="G26" s="1108"/>
      <c r="H26" s="1108"/>
      <c r="I26" s="1108"/>
      <c r="J26" s="199"/>
      <c r="K26" s="199"/>
      <c r="L26" s="445"/>
    </row>
    <row r="27" spans="1:12" ht="16.899999999999999" customHeight="1">
      <c r="A27" s="1"/>
      <c r="B27" s="1066" t="s">
        <v>17</v>
      </c>
      <c r="C27" s="1"/>
      <c r="E27" s="1108"/>
      <c r="F27" s="1108"/>
      <c r="G27" s="1108"/>
      <c r="H27" s="1108"/>
      <c r="I27" s="1108"/>
      <c r="J27" s="199"/>
      <c r="K27" s="199"/>
      <c r="L27" s="445"/>
    </row>
    <row r="28" spans="1:12" ht="16.149999999999999" customHeight="1">
      <c r="A28" s="1"/>
      <c r="B28" s="1066" t="s">
        <v>18</v>
      </c>
      <c r="C28" s="1"/>
      <c r="E28" s="1108"/>
      <c r="F28" s="1108"/>
      <c r="G28" s="1108"/>
      <c r="H28" s="1108"/>
      <c r="I28" s="1108"/>
      <c r="J28" s="199"/>
      <c r="K28" s="199"/>
      <c r="L28" s="445"/>
    </row>
    <row r="29" spans="1:12" ht="16.149999999999999" customHeight="1">
      <c r="A29" s="1"/>
      <c r="B29" s="1066" t="s">
        <v>19</v>
      </c>
      <c r="C29" s="1"/>
      <c r="E29" s="1108"/>
      <c r="F29" s="1108"/>
      <c r="G29" s="1108"/>
      <c r="H29" s="1108"/>
      <c r="I29" s="1108"/>
      <c r="J29" s="199"/>
      <c r="K29" s="199"/>
      <c r="L29" s="445"/>
    </row>
    <row r="30" spans="1:12" ht="12.75">
      <c r="A30" s="1"/>
      <c r="B30" s="31"/>
      <c r="C30" s="1"/>
      <c r="E30" s="1108"/>
      <c r="F30" s="1108"/>
      <c r="G30" s="1108"/>
      <c r="H30" s="1108"/>
      <c r="I30" s="1108"/>
      <c r="J30" s="199"/>
      <c r="K30" s="199"/>
      <c r="L30" s="445"/>
    </row>
    <row r="31" spans="1:12" ht="17.25" customHeight="1">
      <c r="A31" s="1"/>
      <c r="B31" s="7"/>
      <c r="C31" s="1"/>
      <c r="E31" s="1108"/>
      <c r="F31" s="1108"/>
      <c r="G31" s="1108"/>
      <c r="H31" s="1108"/>
      <c r="I31" s="1108"/>
      <c r="J31" s="199"/>
      <c r="K31" s="199"/>
      <c r="L31" s="445"/>
    </row>
    <row r="32" spans="1:12" ht="17.25" customHeight="1">
      <c r="A32" s="1"/>
      <c r="B32" s="1068" t="s">
        <v>20</v>
      </c>
      <c r="C32" s="1"/>
      <c r="J32" s="199"/>
      <c r="K32" s="199"/>
      <c r="L32" s="445"/>
    </row>
    <row r="33" spans="1:13" ht="21" customHeight="1">
      <c r="A33" s="1"/>
      <c r="B33" s="1066" t="s">
        <v>21</v>
      </c>
      <c r="C33" s="1"/>
      <c r="E33" s="1525" t="s">
        <v>1005</v>
      </c>
      <c r="F33" s="1165"/>
      <c r="G33" s="1165"/>
      <c r="H33" s="1165"/>
      <c r="I33" s="1165"/>
      <c r="L33" s="445"/>
    </row>
    <row r="34" spans="1:13" ht="12.75">
      <c r="A34" s="1"/>
      <c r="B34" s="973"/>
      <c r="C34" s="1"/>
      <c r="E34" s="1526" t="s">
        <v>1006</v>
      </c>
      <c r="F34" s="212">
        <v>2022</v>
      </c>
      <c r="G34" s="212">
        <v>2023</v>
      </c>
      <c r="H34" s="212">
        <v>2024</v>
      </c>
      <c r="I34" s="212" t="s">
        <v>926</v>
      </c>
      <c r="J34" s="28"/>
    </row>
    <row r="35" spans="1:13" ht="12.75">
      <c r="A35" s="1"/>
      <c r="B35" s="973"/>
      <c r="C35" s="1"/>
      <c r="E35" s="1108"/>
      <c r="F35" s="1297" t="s">
        <v>999</v>
      </c>
      <c r="G35" s="1108"/>
      <c r="H35" s="1108"/>
      <c r="I35" s="1108"/>
      <c r="J35" s="28"/>
    </row>
    <row r="36" spans="1:13" ht="15.75">
      <c r="A36" s="1"/>
      <c r="B36" s="17"/>
      <c r="C36" s="1"/>
      <c r="E36" s="974" t="s">
        <v>1007</v>
      </c>
      <c r="F36" s="446">
        <v>61055.28</v>
      </c>
      <c r="G36" s="446">
        <v>59642.12</v>
      </c>
      <c r="H36" s="446">
        <v>64016.59</v>
      </c>
      <c r="I36" s="446">
        <v>45261.86</v>
      </c>
      <c r="J36" s="28"/>
    </row>
    <row r="37" spans="1:13" ht="33.75">
      <c r="A37" s="1"/>
      <c r="B37" s="15"/>
      <c r="C37" s="1"/>
      <c r="E37" s="975" t="s">
        <v>1008</v>
      </c>
      <c r="F37" s="448">
        <v>67254.81</v>
      </c>
      <c r="G37" s="448">
        <v>54177.57</v>
      </c>
      <c r="H37" s="448">
        <v>49201.9</v>
      </c>
      <c r="I37" s="448">
        <v>39629.67</v>
      </c>
      <c r="J37" s="28"/>
    </row>
    <row r="38" spans="1:13" ht="12.75">
      <c r="A38" s="1"/>
      <c r="B38" s="7"/>
      <c r="C38" s="1"/>
      <c r="E38" s="974" t="s">
        <v>1009</v>
      </c>
      <c r="F38" s="446">
        <v>0</v>
      </c>
      <c r="G38" s="446">
        <v>1900.74</v>
      </c>
      <c r="H38" s="446">
        <v>1640.66</v>
      </c>
      <c r="I38" s="446">
        <v>30514.81</v>
      </c>
      <c r="J38" s="28"/>
    </row>
    <row r="39" spans="1:13" ht="12.75">
      <c r="A39" s="1"/>
      <c r="B39" s="7"/>
      <c r="C39" s="1"/>
      <c r="E39" s="449" t="s">
        <v>1010</v>
      </c>
      <c r="F39" s="448">
        <v>0</v>
      </c>
      <c r="G39" s="448">
        <v>395349.8</v>
      </c>
      <c r="H39" s="448">
        <v>419120.86</v>
      </c>
      <c r="I39" s="448" t="s">
        <v>724</v>
      </c>
      <c r="J39" s="28"/>
    </row>
    <row r="40" spans="1:13" ht="12.75">
      <c r="A40" s="1"/>
      <c r="B40" s="7"/>
      <c r="C40" s="1"/>
      <c r="E40" s="181" t="s">
        <v>1011</v>
      </c>
      <c r="F40" s="446">
        <v>0</v>
      </c>
      <c r="G40" s="446">
        <v>416.97</v>
      </c>
      <c r="H40" s="446">
        <v>85.73</v>
      </c>
      <c r="I40" s="446" t="s">
        <v>724</v>
      </c>
      <c r="J40" s="28"/>
    </row>
    <row r="41" spans="1:13" ht="18.75" customHeight="1">
      <c r="A41" s="1"/>
      <c r="B41" s="7"/>
      <c r="C41" s="1"/>
      <c r="E41" s="450" t="s">
        <v>614</v>
      </c>
      <c r="F41" s="451">
        <v>128310.09</v>
      </c>
      <c r="G41" s="451">
        <v>511487.19999999995</v>
      </c>
      <c r="H41" s="451">
        <v>534065.74</v>
      </c>
      <c r="I41" s="451">
        <v>115406.34</v>
      </c>
      <c r="J41" s="28"/>
    </row>
    <row r="42" spans="1:13">
      <c r="A42" s="1"/>
      <c r="B42" s="7"/>
      <c r="C42" s="1"/>
      <c r="E42" s="452"/>
      <c r="F42" s="453"/>
      <c r="G42" s="454"/>
      <c r="H42" s="454"/>
      <c r="I42" s="454"/>
      <c r="J42" s="28"/>
    </row>
    <row r="43" spans="1:13" ht="12.75">
      <c r="A43" s="1"/>
      <c r="B43" s="7"/>
      <c r="C43" s="1"/>
      <c r="E43" s="1527" t="s">
        <v>1608</v>
      </c>
      <c r="F43" s="1108"/>
      <c r="G43" s="1108"/>
      <c r="H43" s="1108"/>
      <c r="I43" s="1108"/>
      <c r="J43" s="28"/>
    </row>
    <row r="44" spans="1:13" ht="34.15" customHeight="1">
      <c r="A44" s="1"/>
      <c r="B44" s="7"/>
      <c r="C44" s="1"/>
      <c r="E44" s="1108"/>
      <c r="F44" s="1108"/>
      <c r="G44" s="1108"/>
      <c r="H44" s="1108"/>
      <c r="I44" s="1108"/>
      <c r="J44" s="28"/>
    </row>
    <row r="45" spans="1:13" ht="12.75">
      <c r="A45" s="1"/>
      <c r="B45" s="7"/>
      <c r="C45" s="1"/>
      <c r="J45" s="28"/>
    </row>
    <row r="46" spans="1:13" ht="12.75">
      <c r="A46" s="1"/>
      <c r="B46" s="7"/>
      <c r="C46" s="1"/>
      <c r="E46" s="1528" t="s">
        <v>1012</v>
      </c>
      <c r="F46" s="1108"/>
      <c r="G46" s="1108"/>
      <c r="H46" s="1108"/>
      <c r="I46" s="1108"/>
      <c r="J46" s="1108"/>
      <c r="K46" s="1108"/>
      <c r="L46" s="1108"/>
      <c r="M46" s="1108"/>
    </row>
    <row r="47" spans="1:13" ht="12.75">
      <c r="A47" s="1"/>
      <c r="B47" s="7"/>
      <c r="C47" s="1"/>
      <c r="E47" s="1523" t="s">
        <v>1013</v>
      </c>
      <c r="F47" s="1151">
        <v>2022</v>
      </c>
      <c r="G47" s="1108"/>
      <c r="H47" s="1151">
        <v>2023</v>
      </c>
      <c r="I47" s="1108"/>
      <c r="J47" s="1151" t="s">
        <v>920</v>
      </c>
      <c r="K47" s="1108"/>
      <c r="L47" s="1151" t="s">
        <v>717</v>
      </c>
      <c r="M47" s="1108"/>
    </row>
    <row r="48" spans="1:13" ht="12.75">
      <c r="A48" s="1"/>
      <c r="B48" s="7"/>
      <c r="C48" s="1"/>
      <c r="E48" s="1524"/>
      <c r="F48" s="268" t="s">
        <v>1014</v>
      </c>
      <c r="G48" s="268" t="s">
        <v>1015</v>
      </c>
      <c r="H48" s="268" t="s">
        <v>1014</v>
      </c>
      <c r="I48" s="268" t="s">
        <v>1016</v>
      </c>
      <c r="J48" s="268" t="s">
        <v>1014</v>
      </c>
      <c r="K48" s="268" t="s">
        <v>1015</v>
      </c>
      <c r="L48" s="268" t="s">
        <v>1014</v>
      </c>
      <c r="M48" s="268" t="s">
        <v>1015</v>
      </c>
    </row>
    <row r="49" spans="1:13" ht="12.75">
      <c r="A49" s="1"/>
      <c r="B49" s="7"/>
      <c r="C49" s="1"/>
      <c r="E49" s="136" t="s">
        <v>1010</v>
      </c>
      <c r="F49" s="348">
        <v>85272200</v>
      </c>
      <c r="G49" s="348">
        <v>306979.92</v>
      </c>
      <c r="H49" s="348">
        <v>83814066.349999994</v>
      </c>
      <c r="I49" s="348">
        <v>301730.64</v>
      </c>
      <c r="J49" s="348">
        <v>90985441.670000002</v>
      </c>
      <c r="K49" s="348">
        <v>327547.59000000003</v>
      </c>
      <c r="L49" s="348">
        <v>105850666</v>
      </c>
      <c r="M49" s="348">
        <v>381062.40000000002</v>
      </c>
    </row>
    <row r="50" spans="1:13" ht="12.75">
      <c r="A50" s="1"/>
      <c r="B50" s="7"/>
      <c r="C50" s="1"/>
      <c r="E50" s="447" t="s">
        <v>1017</v>
      </c>
      <c r="F50" s="351">
        <v>3700320</v>
      </c>
      <c r="G50" s="351">
        <v>13321.15</v>
      </c>
      <c r="H50" s="351">
        <v>3987363.42</v>
      </c>
      <c r="I50" s="351">
        <v>14354.51</v>
      </c>
      <c r="J50" s="351">
        <v>3939338.89</v>
      </c>
      <c r="K50" s="351">
        <v>14181.62</v>
      </c>
      <c r="L50" s="351">
        <v>1416350</v>
      </c>
      <c r="M50" s="351">
        <v>5098.8599999999997</v>
      </c>
    </row>
    <row r="51" spans="1:13" ht="12.75">
      <c r="A51" s="1"/>
      <c r="B51" s="4"/>
      <c r="C51" s="1"/>
      <c r="E51" s="136" t="s">
        <v>1018</v>
      </c>
      <c r="F51" s="348">
        <v>27817710</v>
      </c>
      <c r="G51" s="348">
        <v>100143.76</v>
      </c>
      <c r="H51" s="348">
        <v>27938022.120000001</v>
      </c>
      <c r="I51" s="348">
        <v>100576.88</v>
      </c>
      <c r="J51" s="348">
        <v>25755463.890000001</v>
      </c>
      <c r="K51" s="348">
        <v>92719.67</v>
      </c>
      <c r="L51" s="348">
        <v>26462666.5</v>
      </c>
      <c r="M51" s="348">
        <v>95265.600000000006</v>
      </c>
    </row>
    <row r="52" spans="1:13" ht="12.75">
      <c r="A52" s="1"/>
      <c r="B52" s="4"/>
      <c r="C52" s="1"/>
      <c r="E52" s="975" t="s">
        <v>1019</v>
      </c>
      <c r="F52" s="351">
        <v>49702530</v>
      </c>
      <c r="G52" s="351">
        <v>178929.11</v>
      </c>
      <c r="H52" s="351">
        <v>49699895.579999998</v>
      </c>
      <c r="I52" s="351">
        <v>178919.62</v>
      </c>
      <c r="J52" s="351">
        <v>42858850.259999998</v>
      </c>
      <c r="K52" s="351">
        <f>J52*0.0036</f>
        <v>154291.86093599998</v>
      </c>
      <c r="L52" s="351">
        <v>9987652</v>
      </c>
      <c r="M52" s="351">
        <v>35955.550000000003</v>
      </c>
    </row>
    <row r="53" spans="1:13" ht="21" customHeight="1">
      <c r="A53" s="1"/>
      <c r="B53" s="4"/>
      <c r="C53" s="1"/>
      <c r="E53" s="455" t="s">
        <v>614</v>
      </c>
      <c r="F53" s="456">
        <v>166492760</v>
      </c>
      <c r="G53" s="456">
        <v>599373.93999999994</v>
      </c>
      <c r="H53" s="456">
        <v>165439347.47</v>
      </c>
      <c r="I53" s="456">
        <v>595581.65</v>
      </c>
      <c r="J53" s="456">
        <v>163539094.71000001</v>
      </c>
      <c r="K53" s="456">
        <v>588740.74093600002</v>
      </c>
      <c r="L53" s="456">
        <v>143717334.5</v>
      </c>
      <c r="M53" s="456">
        <v>517382.40000000002</v>
      </c>
    </row>
    <row r="54" spans="1:13">
      <c r="A54" s="1"/>
      <c r="B54" s="20"/>
      <c r="C54" s="1"/>
      <c r="E54" s="457"/>
      <c r="F54" s="457"/>
      <c r="G54" s="457"/>
      <c r="H54" s="457"/>
      <c r="I54" s="457"/>
      <c r="J54" s="457"/>
      <c r="K54" s="457"/>
      <c r="L54" s="457"/>
      <c r="M54" s="457"/>
    </row>
    <row r="55" spans="1:13" ht="15.75">
      <c r="A55" s="1"/>
      <c r="B55" s="22"/>
      <c r="C55" s="1"/>
      <c r="E55" s="1517" t="s">
        <v>1020</v>
      </c>
      <c r="F55" s="1144"/>
      <c r="G55" s="1144"/>
      <c r="H55" s="1144"/>
      <c r="I55" s="1144"/>
      <c r="J55" s="1144"/>
      <c r="K55" s="1144"/>
      <c r="L55" s="1144"/>
      <c r="M55" s="1518"/>
    </row>
    <row r="56" spans="1:13" ht="15.75">
      <c r="A56" s="1"/>
      <c r="B56" s="22"/>
      <c r="C56" s="1"/>
      <c r="E56" s="1145"/>
      <c r="F56" s="1108"/>
      <c r="G56" s="1108"/>
      <c r="H56" s="1108"/>
      <c r="I56" s="1108"/>
      <c r="J56" s="1108"/>
      <c r="K56" s="1108"/>
      <c r="L56" s="1108"/>
      <c r="M56" s="1253"/>
    </row>
    <row r="57" spans="1:13" ht="15.75">
      <c r="A57" s="1"/>
      <c r="B57" s="22"/>
      <c r="C57" s="1"/>
      <c r="E57" s="1145"/>
      <c r="F57" s="1108"/>
      <c r="G57" s="1108"/>
      <c r="H57" s="1108"/>
      <c r="I57" s="1108"/>
      <c r="J57" s="1108"/>
      <c r="K57" s="1108"/>
      <c r="L57" s="1108"/>
      <c r="M57" s="1253"/>
    </row>
    <row r="58" spans="1:13" ht="12.75">
      <c r="A58" s="1"/>
      <c r="B58" s="4"/>
      <c r="C58" s="1"/>
      <c r="E58" s="1145"/>
      <c r="F58" s="1108"/>
      <c r="G58" s="1108"/>
      <c r="H58" s="1108"/>
      <c r="I58" s="1108"/>
      <c r="J58" s="1108"/>
      <c r="K58" s="1108"/>
      <c r="L58" s="1108"/>
      <c r="M58" s="1253"/>
    </row>
    <row r="59" spans="1:13" ht="24.6" customHeight="1">
      <c r="A59" s="1"/>
      <c r="B59" s="4"/>
      <c r="C59" s="1"/>
      <c r="E59" s="1145"/>
      <c r="F59" s="1108"/>
      <c r="G59" s="1108"/>
      <c r="H59" s="1108"/>
      <c r="I59" s="1108"/>
      <c r="J59" s="1108"/>
      <c r="K59" s="1108"/>
      <c r="L59" s="1108"/>
      <c r="M59" s="1253"/>
    </row>
    <row r="60" spans="1:13" ht="12.75">
      <c r="A60" s="1"/>
      <c r="B60" s="4"/>
      <c r="C60" s="1"/>
      <c r="E60" s="1294"/>
      <c r="F60" s="1295"/>
      <c r="G60" s="1295"/>
      <c r="H60" s="1295"/>
      <c r="I60" s="1295"/>
      <c r="J60" s="1295"/>
      <c r="K60" s="1295"/>
      <c r="L60" s="1295"/>
      <c r="M60" s="1519"/>
    </row>
    <row r="61" spans="1:13">
      <c r="A61" s="1"/>
      <c r="B61" s="20"/>
      <c r="C61" s="1"/>
      <c r="E61" s="28"/>
      <c r="F61" s="28"/>
      <c r="G61" s="28"/>
      <c r="H61" s="28"/>
      <c r="I61" s="28"/>
      <c r="J61" s="28"/>
    </row>
    <row r="62" spans="1:13" ht="15.75">
      <c r="A62" s="1"/>
      <c r="B62" s="22"/>
      <c r="C62" s="1"/>
      <c r="E62" s="1436" t="s">
        <v>1021</v>
      </c>
      <c r="F62" s="1108"/>
      <c r="G62" s="1108"/>
      <c r="H62" s="1108"/>
      <c r="I62" s="1108"/>
      <c r="J62" s="1108"/>
      <c r="K62" s="1130"/>
    </row>
    <row r="63" spans="1:13" ht="12.75">
      <c r="A63" s="1"/>
      <c r="B63" s="4"/>
      <c r="C63" s="1"/>
      <c r="E63" s="1520" t="s">
        <v>1022</v>
      </c>
      <c r="F63" s="1108"/>
      <c r="G63" s="1108"/>
      <c r="H63" s="212">
        <v>2022</v>
      </c>
      <c r="I63" s="212" t="s">
        <v>883</v>
      </c>
      <c r="J63" s="212" t="s">
        <v>920</v>
      </c>
      <c r="K63" s="212">
        <v>2025</v>
      </c>
    </row>
    <row r="64" spans="1:13" ht="12.75">
      <c r="A64" s="1"/>
      <c r="B64" s="4"/>
      <c r="C64" s="1"/>
      <c r="E64" s="1108"/>
      <c r="F64" s="1108"/>
      <c r="G64" s="1108"/>
      <c r="H64" s="212" t="s">
        <v>1015</v>
      </c>
      <c r="I64" s="212" t="s">
        <v>1015</v>
      </c>
      <c r="J64" s="212" t="s">
        <v>1015</v>
      </c>
      <c r="K64" s="212" t="s">
        <v>1015</v>
      </c>
    </row>
    <row r="65" spans="1:14" ht="16.899999999999999" customHeight="1">
      <c r="A65" s="1"/>
      <c r="B65" s="4"/>
      <c r="C65" s="1"/>
      <c r="E65" s="1521" t="s">
        <v>1023</v>
      </c>
      <c r="F65" s="1124"/>
      <c r="G65" s="1124"/>
      <c r="H65" s="348">
        <v>70488.759999999995</v>
      </c>
      <c r="I65" s="348">
        <v>60431.1</v>
      </c>
      <c r="J65" s="348">
        <v>62939.63</v>
      </c>
      <c r="K65" s="348">
        <v>50920.06</v>
      </c>
    </row>
    <row r="66" spans="1:14" ht="17.649999999999999" customHeight="1">
      <c r="A66" s="1"/>
      <c r="B66" s="4"/>
      <c r="C66" s="1"/>
      <c r="E66" s="1522" t="s">
        <v>1024</v>
      </c>
      <c r="F66" s="1124"/>
      <c r="G66" s="1124"/>
      <c r="H66" s="351">
        <v>128310.09</v>
      </c>
      <c r="I66" s="351">
        <v>511487.2</v>
      </c>
      <c r="J66" s="351">
        <v>534065.74</v>
      </c>
      <c r="K66" s="351">
        <v>115406.34</v>
      </c>
    </row>
    <row r="67" spans="1:14" ht="27.6" customHeight="1">
      <c r="A67" s="1"/>
      <c r="B67" s="4"/>
      <c r="C67" s="1"/>
      <c r="E67" s="1324" t="s">
        <v>1025</v>
      </c>
      <c r="F67" s="1124"/>
      <c r="G67" s="1124"/>
      <c r="H67" s="348">
        <f>G53</f>
        <v>599373.93999999994</v>
      </c>
      <c r="I67" s="348">
        <v>595581.65</v>
      </c>
      <c r="J67" s="348">
        <v>588740.74</v>
      </c>
      <c r="K67" s="348">
        <v>517382.40000000002</v>
      </c>
    </row>
    <row r="68" spans="1:14" ht="30.75" customHeight="1">
      <c r="A68" s="1"/>
      <c r="B68" s="4"/>
      <c r="C68" s="1"/>
      <c r="E68" s="1514" t="s">
        <v>1026</v>
      </c>
      <c r="F68" s="1124"/>
      <c r="G68" s="1124"/>
      <c r="H68" s="351">
        <v>0</v>
      </c>
      <c r="I68" s="351">
        <v>0</v>
      </c>
      <c r="J68" s="351">
        <v>0</v>
      </c>
      <c r="K68" s="351">
        <v>0</v>
      </c>
    </row>
    <row r="69" spans="1:14" ht="18.75" customHeight="1">
      <c r="A69" s="1"/>
      <c r="B69" s="20"/>
      <c r="C69" s="1"/>
      <c r="E69" s="1515" t="s">
        <v>614</v>
      </c>
      <c r="F69" s="1124"/>
      <c r="G69" s="1124"/>
      <c r="H69" s="458">
        <f>SUM(H65:H68)</f>
        <v>798172.78999999992</v>
      </c>
      <c r="I69" s="458">
        <v>1167499.95</v>
      </c>
      <c r="J69" s="458">
        <v>1185746.1100000001</v>
      </c>
      <c r="K69" s="458">
        <f>SUM(K65:K68)</f>
        <v>683708.8</v>
      </c>
    </row>
    <row r="70" spans="1:14" ht="15.75">
      <c r="A70" s="1"/>
      <c r="B70" s="22"/>
      <c r="C70" s="1"/>
      <c r="E70" s="145"/>
      <c r="F70" s="145"/>
      <c r="G70" s="145"/>
      <c r="H70" s="145"/>
      <c r="I70" s="145"/>
      <c r="J70" s="145"/>
    </row>
    <row r="71" spans="1:14" ht="12.6" customHeight="1">
      <c r="A71" s="1"/>
      <c r="B71" s="4"/>
      <c r="C71" s="1"/>
      <c r="E71" s="1097" t="s">
        <v>1027</v>
      </c>
      <c r="F71" s="1097"/>
      <c r="G71" s="1097"/>
      <c r="H71" s="1097"/>
      <c r="I71" s="1097"/>
      <c r="J71" s="1097"/>
      <c r="K71" s="1097"/>
    </row>
    <row r="72" spans="1:14" ht="25.9" customHeight="1">
      <c r="A72" s="1"/>
      <c r="B72" s="18"/>
      <c r="C72" s="1"/>
      <c r="E72" s="1097"/>
      <c r="F72" s="1097"/>
      <c r="G72" s="1097"/>
      <c r="H72" s="1097"/>
      <c r="I72" s="1097"/>
      <c r="J72" s="1097"/>
      <c r="K72" s="1097"/>
    </row>
    <row r="73" spans="1:14" ht="15.75">
      <c r="A73" s="1"/>
      <c r="B73" s="19"/>
      <c r="C73" s="1"/>
      <c r="E73" s="1097"/>
      <c r="F73" s="1097"/>
      <c r="G73" s="1097"/>
      <c r="H73" s="1097"/>
      <c r="I73" s="1097"/>
      <c r="J73" s="1097"/>
      <c r="K73" s="1097"/>
    </row>
    <row r="74" spans="1:14" ht="15.75">
      <c r="A74" s="1"/>
      <c r="B74" s="19"/>
      <c r="C74" s="1"/>
      <c r="E74" s="1097"/>
      <c r="F74" s="1097"/>
      <c r="G74" s="1097"/>
      <c r="H74" s="1097"/>
      <c r="I74" s="1097"/>
      <c r="J74" s="1097"/>
      <c r="K74" s="1097"/>
    </row>
    <row r="75" spans="1:14" ht="15.75">
      <c r="A75" s="1"/>
      <c r="B75" s="19"/>
      <c r="C75" s="1"/>
      <c r="E75" s="459"/>
      <c r="F75" s="115"/>
      <c r="G75" s="459"/>
      <c r="H75" s="459"/>
      <c r="I75" s="459"/>
      <c r="J75" s="459"/>
    </row>
    <row r="76" spans="1:14" ht="14.25">
      <c r="A76" s="1"/>
      <c r="B76" s="4"/>
      <c r="C76" s="1"/>
      <c r="E76" s="115" t="s">
        <v>1028</v>
      </c>
      <c r="G76" s="115"/>
      <c r="H76" s="115"/>
      <c r="I76" s="115"/>
      <c r="J76" s="115"/>
      <c r="K76" s="118"/>
      <c r="L76" s="118"/>
      <c r="M76" s="118"/>
      <c r="N76" s="118"/>
    </row>
    <row r="77" spans="1:14" ht="14.25">
      <c r="A77" s="1"/>
      <c r="B77" s="4"/>
      <c r="C77" s="1"/>
      <c r="E77" s="170"/>
      <c r="F77" s="170"/>
      <c r="G77" s="170"/>
      <c r="H77" s="170"/>
      <c r="I77" s="170"/>
      <c r="J77" s="170"/>
      <c r="K77" s="118"/>
      <c r="L77" s="118"/>
      <c r="M77" s="118"/>
      <c r="N77" s="118"/>
    </row>
    <row r="78" spans="1:14" ht="18" customHeight="1">
      <c r="A78" s="1"/>
      <c r="B78" s="20"/>
      <c r="C78" s="1"/>
      <c r="E78" s="1516" t="s">
        <v>1029</v>
      </c>
      <c r="F78" s="1108"/>
      <c r="G78" s="1108"/>
      <c r="H78" s="1108"/>
      <c r="I78" s="1108"/>
      <c r="J78" s="242"/>
      <c r="K78" s="118"/>
      <c r="L78" s="118"/>
      <c r="M78" s="118"/>
      <c r="N78" s="118"/>
    </row>
    <row r="79" spans="1:14" ht="18" customHeight="1">
      <c r="A79" s="1"/>
      <c r="B79" s="22"/>
      <c r="C79" s="1"/>
      <c r="E79" s="1175" t="s">
        <v>1030</v>
      </c>
      <c r="F79" s="1108"/>
      <c r="G79" s="173" t="s">
        <v>1001</v>
      </c>
      <c r="H79" s="173" t="s">
        <v>737</v>
      </c>
      <c r="I79" s="173">
        <v>2025</v>
      </c>
      <c r="J79" s="118"/>
      <c r="K79" s="118"/>
      <c r="L79" s="118"/>
      <c r="M79" s="118"/>
      <c r="N79" s="118"/>
    </row>
    <row r="80" spans="1:14" ht="18" customHeight="1">
      <c r="A80" s="1"/>
      <c r="B80" s="4"/>
      <c r="C80" s="1"/>
      <c r="E80" s="1226" t="s">
        <v>1031</v>
      </c>
      <c r="F80" s="1124"/>
      <c r="G80" s="348">
        <v>723.78</v>
      </c>
      <c r="H80" s="348">
        <v>50.48</v>
      </c>
      <c r="I80" s="348">
        <v>14.21</v>
      </c>
      <c r="J80" s="243"/>
      <c r="K80" s="118"/>
      <c r="L80" s="118"/>
      <c r="M80" s="118"/>
      <c r="N80" s="118"/>
    </row>
    <row r="81" spans="1:14" ht="18" customHeight="1">
      <c r="A81" s="1"/>
      <c r="B81" s="4"/>
      <c r="C81" s="1"/>
      <c r="E81" s="1514" t="s">
        <v>1010</v>
      </c>
      <c r="F81" s="1124"/>
      <c r="G81" s="351">
        <v>70631.88</v>
      </c>
      <c r="H81" s="351">
        <v>49184.39</v>
      </c>
      <c r="I81" s="351">
        <v>61540.43</v>
      </c>
      <c r="J81" s="379"/>
      <c r="K81" s="118"/>
      <c r="L81" s="118"/>
      <c r="M81" s="118"/>
      <c r="N81" s="118"/>
    </row>
    <row r="82" spans="1:14" ht="18" customHeight="1">
      <c r="A82" s="1"/>
      <c r="B82" s="4"/>
      <c r="C82" s="1"/>
      <c r="E82" s="1226" t="s">
        <v>1002</v>
      </c>
      <c r="F82" s="1124"/>
      <c r="G82" s="348">
        <v>18331.240000000002</v>
      </c>
      <c r="H82" s="348" t="s">
        <v>724</v>
      </c>
      <c r="I82" s="348">
        <v>13608.82</v>
      </c>
      <c r="J82" s="359"/>
      <c r="K82" s="118"/>
      <c r="L82" s="118"/>
      <c r="M82" s="118"/>
      <c r="N82" s="118"/>
    </row>
    <row r="83" spans="1:14" ht="18" customHeight="1">
      <c r="A83" s="1"/>
      <c r="B83" s="4"/>
      <c r="C83" s="1"/>
      <c r="E83" s="1514" t="s">
        <v>1004</v>
      </c>
      <c r="F83" s="1124"/>
      <c r="G83" s="351">
        <v>1380.71</v>
      </c>
      <c r="H83" s="351">
        <v>504.66</v>
      </c>
      <c r="I83" s="351">
        <v>1491.98</v>
      </c>
      <c r="J83" s="359"/>
      <c r="K83" s="118"/>
      <c r="L83" s="118"/>
      <c r="M83" s="118"/>
      <c r="N83" s="170"/>
    </row>
    <row r="84" spans="1:14" ht="18" customHeight="1">
      <c r="A84" s="1"/>
      <c r="B84" s="64"/>
      <c r="C84" s="1"/>
      <c r="E84" s="1511" t="s">
        <v>614</v>
      </c>
      <c r="F84" s="1124"/>
      <c r="G84" s="458">
        <f>SUM(G80:G83)</f>
        <v>91067.610000000015</v>
      </c>
      <c r="H84" s="458">
        <f t="shared" ref="H84:I84" si="0">SUM(H80:H83)</f>
        <v>49739.530000000006</v>
      </c>
      <c r="I84" s="458">
        <f t="shared" si="0"/>
        <v>76655.439999999988</v>
      </c>
      <c r="J84" s="460"/>
      <c r="K84" s="118"/>
      <c r="L84" s="118"/>
      <c r="M84" s="118"/>
      <c r="N84" s="118"/>
    </row>
    <row r="85" spans="1:14" ht="12.75">
      <c r="A85" s="1"/>
      <c r="B85" s="4"/>
      <c r="C85" s="1"/>
      <c r="E85" s="461"/>
      <c r="F85" s="461"/>
      <c r="G85" s="461"/>
      <c r="H85" s="461"/>
      <c r="I85" s="461"/>
      <c r="J85" s="461"/>
      <c r="K85" s="461"/>
      <c r="L85" s="118"/>
      <c r="M85" s="118"/>
      <c r="N85" s="118"/>
    </row>
    <row r="86" spans="1:14" ht="15" customHeight="1">
      <c r="A86" s="1"/>
      <c r="B86" s="20"/>
      <c r="C86" s="1"/>
      <c r="E86" s="976" t="s">
        <v>1032</v>
      </c>
      <c r="F86" s="462"/>
      <c r="G86" s="462"/>
      <c r="H86" s="462"/>
      <c r="I86" s="462"/>
      <c r="J86" s="314"/>
      <c r="K86" s="314"/>
      <c r="L86" s="118"/>
      <c r="M86" s="118"/>
      <c r="N86" s="118"/>
    </row>
    <row r="87" spans="1:14" ht="24" customHeight="1">
      <c r="A87" s="1"/>
      <c r="B87" s="22"/>
      <c r="C87" s="1"/>
      <c r="E87" s="976" t="s">
        <v>1033</v>
      </c>
      <c r="F87" s="462"/>
      <c r="G87" s="462"/>
      <c r="H87" s="462"/>
      <c r="I87" s="462"/>
      <c r="J87" s="314"/>
      <c r="K87" s="314"/>
      <c r="L87" s="118"/>
      <c r="M87" s="118"/>
      <c r="N87" s="118"/>
    </row>
    <row r="88" spans="1:14" ht="15" customHeight="1">
      <c r="A88" s="1"/>
      <c r="B88" s="4"/>
      <c r="C88" s="1"/>
      <c r="E88" s="1403" t="s">
        <v>1034</v>
      </c>
      <c r="F88" s="1280"/>
      <c r="G88" s="1280"/>
      <c r="H88" s="1280"/>
      <c r="I88" s="1280"/>
      <c r="J88" s="314"/>
      <c r="K88" s="314"/>
      <c r="L88" s="118"/>
      <c r="M88" s="118"/>
      <c r="N88" s="118"/>
    </row>
    <row r="89" spans="1:14" ht="21" customHeight="1">
      <c r="A89" s="1"/>
      <c r="B89" s="4"/>
      <c r="C89" s="1"/>
      <c r="E89" s="1280"/>
      <c r="F89" s="1280"/>
      <c r="G89" s="1280"/>
      <c r="H89" s="1280"/>
      <c r="I89" s="1280"/>
      <c r="J89" s="314"/>
      <c r="K89" s="314"/>
      <c r="L89" s="118"/>
      <c r="M89" s="118"/>
      <c r="N89" s="118"/>
    </row>
    <row r="90" spans="1:14" ht="16.5" customHeight="1">
      <c r="A90" s="1"/>
      <c r="B90" s="4"/>
      <c r="C90" s="1"/>
      <c r="E90" s="977" t="s">
        <v>1035</v>
      </c>
      <c r="F90" s="463"/>
      <c r="G90" s="463"/>
      <c r="H90" s="463"/>
      <c r="I90" s="463"/>
      <c r="J90" s="170"/>
      <c r="K90" s="170"/>
      <c r="L90" s="118"/>
      <c r="M90" s="118"/>
      <c r="N90" s="118"/>
    </row>
    <row r="91" spans="1:14" ht="16.5" customHeight="1">
      <c r="A91" s="1"/>
      <c r="B91" s="4"/>
      <c r="C91" s="1"/>
      <c r="E91" s="170"/>
      <c r="F91" s="170"/>
      <c r="G91" s="170"/>
      <c r="H91" s="170"/>
      <c r="I91" s="170"/>
      <c r="J91" s="170"/>
      <c r="K91" s="170"/>
      <c r="L91" s="118"/>
      <c r="M91" s="118"/>
      <c r="N91" s="118"/>
    </row>
    <row r="92" spans="1:14" ht="16.5" customHeight="1">
      <c r="A92" s="1"/>
      <c r="B92" s="4"/>
      <c r="C92" s="1"/>
      <c r="F92" s="170"/>
      <c r="G92" s="170"/>
      <c r="H92" s="170"/>
      <c r="I92" s="170"/>
      <c r="J92" s="170"/>
      <c r="K92" s="170"/>
      <c r="L92" s="118"/>
      <c r="M92" s="118"/>
      <c r="N92" s="118"/>
    </row>
    <row r="93" spans="1:14" ht="16.5" customHeight="1">
      <c r="A93" s="1"/>
      <c r="B93" s="4"/>
      <c r="C93" s="1"/>
      <c r="E93" s="170"/>
      <c r="F93" s="170"/>
      <c r="G93" s="170"/>
      <c r="H93" s="170"/>
      <c r="I93" s="170"/>
      <c r="J93" s="170"/>
      <c r="K93" s="170"/>
      <c r="L93" s="118"/>
      <c r="M93" s="118"/>
      <c r="N93" s="118"/>
    </row>
    <row r="94" spans="1:14" ht="16.5" customHeight="1">
      <c r="A94" s="1"/>
      <c r="B94" s="4"/>
      <c r="C94" s="1"/>
      <c r="E94" s="960" t="s">
        <v>1036</v>
      </c>
      <c r="F94" s="115"/>
      <c r="G94" s="115"/>
      <c r="H94" s="115"/>
      <c r="I94" s="115"/>
      <c r="J94" s="115"/>
      <c r="K94" s="115"/>
      <c r="L94" s="115"/>
      <c r="M94" s="118"/>
      <c r="N94" s="118"/>
    </row>
    <row r="95" spans="1:14" ht="16.5" customHeight="1">
      <c r="A95" s="1"/>
      <c r="B95" s="20"/>
      <c r="C95" s="1"/>
      <c r="E95" s="118"/>
      <c r="F95" s="118"/>
      <c r="G95" s="118"/>
      <c r="H95" s="118"/>
      <c r="I95" s="118"/>
      <c r="J95" s="118"/>
      <c r="K95" s="118"/>
      <c r="L95" s="118"/>
      <c r="M95" s="118"/>
      <c r="N95" s="118"/>
    </row>
    <row r="96" spans="1:14" ht="15.75">
      <c r="A96" s="1"/>
      <c r="B96" s="22"/>
      <c r="C96" s="1"/>
      <c r="E96" s="1141" t="s">
        <v>1037</v>
      </c>
      <c r="F96" s="1108"/>
      <c r="G96" s="1108"/>
      <c r="H96" s="1108"/>
      <c r="I96" s="1108"/>
      <c r="J96" s="1108"/>
      <c r="K96" s="1108"/>
      <c r="L96" s="1108"/>
      <c r="M96" s="118"/>
      <c r="N96" s="118"/>
    </row>
    <row r="97" spans="1:14" ht="12.75">
      <c r="A97" s="1"/>
      <c r="B97" s="4"/>
      <c r="C97" s="1"/>
      <c r="E97" s="1108"/>
      <c r="F97" s="1108"/>
      <c r="G97" s="1108"/>
      <c r="H97" s="1108"/>
      <c r="I97" s="1108"/>
      <c r="J97" s="1108"/>
      <c r="K97" s="1108"/>
      <c r="L97" s="1108"/>
      <c r="M97" s="118"/>
      <c r="N97" s="118"/>
    </row>
    <row r="98" spans="1:14" ht="12.75">
      <c r="A98" s="1"/>
      <c r="B98" s="18"/>
      <c r="C98" s="1"/>
      <c r="E98" s="1108"/>
      <c r="F98" s="1108"/>
      <c r="G98" s="1108"/>
      <c r="H98" s="1108"/>
      <c r="I98" s="1108"/>
      <c r="J98" s="1108"/>
      <c r="K98" s="1108"/>
      <c r="L98" s="1108"/>
      <c r="M98" s="118"/>
      <c r="N98" s="118"/>
    </row>
    <row r="99" spans="1:14" ht="12.75">
      <c r="A99" s="1"/>
      <c r="B99" s="4"/>
      <c r="C99" s="1"/>
      <c r="E99" s="1108"/>
      <c r="F99" s="1108"/>
      <c r="G99" s="1108"/>
      <c r="H99" s="1108"/>
      <c r="I99" s="1108"/>
      <c r="J99" s="1108"/>
      <c r="K99" s="1108"/>
      <c r="L99" s="1108"/>
      <c r="M99" s="118"/>
      <c r="N99" s="118"/>
    </row>
    <row r="100" spans="1:14" ht="15.75">
      <c r="A100" s="1"/>
      <c r="B100" s="19"/>
      <c r="C100" s="1"/>
      <c r="E100" s="1108"/>
      <c r="F100" s="1108"/>
      <c r="G100" s="1108"/>
      <c r="H100" s="1108"/>
      <c r="I100" s="1108"/>
      <c r="J100" s="1108"/>
      <c r="K100" s="1108"/>
      <c r="L100" s="1108"/>
      <c r="M100" s="118"/>
      <c r="N100" s="118"/>
    </row>
    <row r="101" spans="1:14" ht="12.75">
      <c r="A101" s="1"/>
      <c r="B101" s="4"/>
      <c r="C101" s="1"/>
      <c r="E101" s="1108"/>
      <c r="F101" s="1108"/>
      <c r="G101" s="1108"/>
      <c r="H101" s="1108"/>
      <c r="I101" s="1108"/>
      <c r="J101" s="1108"/>
      <c r="K101" s="1108"/>
      <c r="L101" s="1108"/>
      <c r="M101" s="118"/>
      <c r="N101" s="118"/>
    </row>
    <row r="102" spans="1:14" ht="30" customHeight="1">
      <c r="A102" s="1"/>
      <c r="B102" s="20"/>
      <c r="C102" s="1"/>
      <c r="E102" s="1108"/>
      <c r="F102" s="1108"/>
      <c r="G102" s="1108"/>
      <c r="H102" s="1108"/>
      <c r="I102" s="1108"/>
      <c r="J102" s="1108"/>
      <c r="K102" s="1108"/>
      <c r="L102" s="1108"/>
      <c r="M102" s="118"/>
      <c r="N102" s="118"/>
    </row>
    <row r="103" spans="1:14" ht="15.75">
      <c r="A103" s="1"/>
      <c r="B103" s="22"/>
      <c r="C103" s="1"/>
      <c r="E103" s="1108"/>
      <c r="F103" s="1108"/>
      <c r="G103" s="1108"/>
      <c r="H103" s="1108"/>
      <c r="I103" s="1108"/>
      <c r="J103" s="1108"/>
      <c r="K103" s="1108"/>
      <c r="L103" s="1108"/>
      <c r="M103" s="118"/>
      <c r="N103" s="118"/>
    </row>
    <row r="104" spans="1:14" ht="21.6" customHeight="1">
      <c r="A104" s="1"/>
      <c r="B104" s="4"/>
      <c r="C104" s="1"/>
      <c r="E104" s="1108"/>
      <c r="F104" s="1108"/>
      <c r="G104" s="1108"/>
      <c r="H104" s="1108"/>
      <c r="I104" s="1108"/>
      <c r="J104" s="1108"/>
      <c r="K104" s="1108"/>
      <c r="L104" s="1108"/>
      <c r="M104" s="118"/>
      <c r="N104" s="118"/>
    </row>
    <row r="105" spans="1:14" ht="12.75">
      <c r="A105" s="1"/>
      <c r="B105" s="4"/>
      <c r="C105" s="1"/>
      <c r="E105" s="118"/>
      <c r="F105" s="118"/>
      <c r="G105" s="118"/>
      <c r="H105" s="118"/>
      <c r="I105" s="118"/>
      <c r="J105" s="118"/>
      <c r="K105" s="118"/>
      <c r="L105" s="118"/>
      <c r="M105" s="118"/>
      <c r="N105" s="118"/>
    </row>
    <row r="106" spans="1:14">
      <c r="A106" s="1"/>
      <c r="B106" s="20"/>
      <c r="C106" s="1"/>
      <c r="E106" s="1512" t="s">
        <v>1038</v>
      </c>
      <c r="F106" s="1108"/>
      <c r="G106" s="1108"/>
      <c r="H106" s="1108"/>
      <c r="I106" s="1108"/>
      <c r="J106" s="1108"/>
      <c r="K106" s="118"/>
      <c r="L106" s="118"/>
      <c r="M106" s="118"/>
      <c r="N106" s="118"/>
    </row>
    <row r="107" spans="1:14" ht="15.75">
      <c r="A107" s="1"/>
      <c r="B107" s="22"/>
      <c r="C107" s="1"/>
      <c r="E107" s="464"/>
      <c r="F107" s="464"/>
      <c r="G107" s="173">
        <v>2022</v>
      </c>
      <c r="H107" s="173" t="s">
        <v>1001</v>
      </c>
      <c r="I107" s="173" t="s">
        <v>607</v>
      </c>
      <c r="J107" s="173">
        <v>2025</v>
      </c>
      <c r="K107" s="118"/>
      <c r="L107" s="118"/>
      <c r="M107" s="118"/>
      <c r="N107" s="118"/>
    </row>
    <row r="108" spans="1:14" ht="15.75">
      <c r="A108" s="1"/>
      <c r="B108" s="22"/>
      <c r="C108" s="1"/>
      <c r="E108" s="1513" t="s">
        <v>1039</v>
      </c>
      <c r="F108" s="1108"/>
      <c r="G108" s="1108"/>
      <c r="H108" s="1108"/>
      <c r="I108" s="1108"/>
      <c r="J108" s="1108"/>
      <c r="K108" s="118"/>
      <c r="L108" s="118"/>
      <c r="M108" s="118"/>
      <c r="N108" s="118"/>
    </row>
    <row r="109" spans="1:14" ht="21.6" customHeight="1">
      <c r="A109" s="1"/>
      <c r="B109" s="4"/>
      <c r="C109" s="1"/>
      <c r="E109" s="1226" t="s">
        <v>1040</v>
      </c>
      <c r="F109" s="1124"/>
      <c r="G109" s="135">
        <v>564.45000000000005</v>
      </c>
      <c r="H109" s="135">
        <v>825.63</v>
      </c>
      <c r="I109" s="135">
        <v>880.52</v>
      </c>
      <c r="J109" s="209">
        <v>535.74</v>
      </c>
      <c r="K109" s="118"/>
      <c r="L109" s="118"/>
      <c r="M109" s="118"/>
      <c r="N109" s="118"/>
    </row>
    <row r="110" spans="1:14" ht="12.75">
      <c r="A110" s="1"/>
      <c r="B110" s="4"/>
      <c r="C110" s="1"/>
      <c r="E110" s="1509" t="s">
        <v>1041</v>
      </c>
      <c r="F110" s="1121"/>
      <c r="G110" s="1507">
        <f>H69</f>
        <v>798172.78999999992</v>
      </c>
      <c r="H110" s="1507">
        <f>I69</f>
        <v>1167499.95</v>
      </c>
      <c r="I110" s="1507">
        <f>J69</f>
        <v>1185746.1100000001</v>
      </c>
      <c r="J110" s="1507">
        <f>K69</f>
        <v>683708.8</v>
      </c>
      <c r="K110" s="118"/>
      <c r="L110" s="118"/>
      <c r="M110" s="118"/>
      <c r="N110" s="118"/>
    </row>
    <row r="111" spans="1:14" ht="27.6" customHeight="1">
      <c r="A111" s="1"/>
      <c r="B111" s="4"/>
      <c r="C111" s="1"/>
      <c r="E111" s="1124"/>
      <c r="F111" s="1124"/>
      <c r="G111" s="1416"/>
      <c r="H111" s="1416"/>
      <c r="I111" s="1416"/>
      <c r="J111" s="1416"/>
      <c r="K111" s="118"/>
      <c r="L111" s="118"/>
      <c r="M111" s="118"/>
      <c r="N111" s="118"/>
    </row>
    <row r="112" spans="1:14" ht="12.75">
      <c r="A112" s="1"/>
      <c r="B112" s="4"/>
      <c r="C112" s="1"/>
      <c r="E112" s="1510" t="s">
        <v>1042</v>
      </c>
      <c r="F112" s="1121"/>
      <c r="G112" s="1508" t="s">
        <v>1043</v>
      </c>
      <c r="H112" s="1121"/>
      <c r="I112" s="1121"/>
      <c r="J112" s="1122"/>
      <c r="K112" s="118"/>
      <c r="L112" s="118"/>
      <c r="M112" s="118"/>
      <c r="N112" s="118"/>
    </row>
    <row r="113" spans="1:14" ht="12.75">
      <c r="A113" s="1"/>
      <c r="B113" s="4"/>
      <c r="C113" s="1"/>
      <c r="E113" s="1124"/>
      <c r="F113" s="1124"/>
      <c r="G113" s="1124"/>
      <c r="H113" s="1124"/>
      <c r="I113" s="1124"/>
      <c r="J113" s="1125"/>
      <c r="K113" s="118"/>
      <c r="L113" s="118"/>
      <c r="M113" s="118"/>
      <c r="N113" s="118"/>
    </row>
    <row r="114" spans="1:14">
      <c r="A114" s="1"/>
      <c r="B114" s="20"/>
      <c r="C114" s="1"/>
      <c r="E114" s="1509" t="s">
        <v>1044</v>
      </c>
      <c r="F114" s="1121"/>
      <c r="G114" s="1539">
        <v>1414070463</v>
      </c>
      <c r="H114" s="1539">
        <v>1414070463</v>
      </c>
      <c r="I114" s="1539">
        <v>1346649154</v>
      </c>
      <c r="J114" s="1542">
        <v>1276187077</v>
      </c>
      <c r="K114" s="118"/>
      <c r="L114" s="118"/>
      <c r="M114" s="118"/>
      <c r="N114" s="118"/>
    </row>
    <row r="115" spans="1:14" ht="15.75">
      <c r="A115" s="1"/>
      <c r="B115" s="22"/>
      <c r="C115" s="1"/>
      <c r="E115" s="1124"/>
      <c r="F115" s="1124"/>
      <c r="G115" s="1416"/>
      <c r="H115" s="1416"/>
      <c r="I115" s="1416"/>
      <c r="J115" s="1400"/>
      <c r="K115" s="118"/>
      <c r="L115" s="118"/>
      <c r="M115" s="118"/>
      <c r="N115" s="118"/>
    </row>
    <row r="116" spans="1:14" ht="12.75">
      <c r="A116" s="1"/>
      <c r="B116" s="4"/>
      <c r="C116" s="1"/>
      <c r="E116" s="1510" t="s">
        <v>1045</v>
      </c>
      <c r="F116" s="1121"/>
      <c r="G116" s="1508" t="s">
        <v>1046</v>
      </c>
      <c r="H116" s="1121"/>
      <c r="I116" s="1121"/>
      <c r="J116" s="1122"/>
      <c r="K116" s="118"/>
      <c r="L116" s="118"/>
      <c r="M116" s="118"/>
      <c r="N116" s="118"/>
    </row>
    <row r="117" spans="1:14" ht="12.75">
      <c r="A117" s="1"/>
      <c r="B117" s="4"/>
      <c r="C117" s="1"/>
      <c r="E117" s="1175" t="s">
        <v>1047</v>
      </c>
      <c r="F117" s="1108"/>
      <c r="G117" s="1108"/>
      <c r="H117" s="1108"/>
      <c r="I117" s="1108"/>
      <c r="J117" s="1108"/>
      <c r="K117" s="118"/>
      <c r="L117" s="118"/>
      <c r="M117" s="118"/>
      <c r="N117" s="118"/>
    </row>
    <row r="118" spans="1:14" ht="20.65" customHeight="1">
      <c r="A118" s="1"/>
      <c r="B118" s="4"/>
      <c r="C118" s="1"/>
      <c r="E118" s="1226" t="s">
        <v>1040</v>
      </c>
      <c r="F118" s="1124"/>
      <c r="G118" s="135">
        <v>240.07</v>
      </c>
      <c r="H118" s="135">
        <v>822.3</v>
      </c>
      <c r="I118" s="465">
        <v>1019.96</v>
      </c>
      <c r="J118" s="446">
        <v>1000.59</v>
      </c>
      <c r="K118" s="118"/>
      <c r="L118" s="118"/>
      <c r="M118" s="118"/>
      <c r="N118" s="118"/>
    </row>
    <row r="119" spans="1:14" ht="12.75">
      <c r="A119" s="1"/>
      <c r="B119" s="4"/>
      <c r="C119" s="1"/>
      <c r="E119" s="1509" t="s">
        <v>1048</v>
      </c>
      <c r="F119" s="1121"/>
      <c r="G119" s="1507">
        <v>43913.06</v>
      </c>
      <c r="H119" s="1507">
        <f t="shared" ref="H119:J119" si="1">G84</f>
        <v>91067.610000000015</v>
      </c>
      <c r="I119" s="1507">
        <f t="shared" si="1"/>
        <v>49739.530000000006</v>
      </c>
      <c r="J119" s="1507">
        <f t="shared" si="1"/>
        <v>76655.439999999988</v>
      </c>
      <c r="K119" s="118"/>
      <c r="L119" s="118"/>
      <c r="M119" s="118"/>
      <c r="N119" s="118"/>
    </row>
    <row r="120" spans="1:14" ht="20.65" customHeight="1">
      <c r="A120" s="1"/>
      <c r="B120" s="64"/>
      <c r="C120" s="1"/>
      <c r="E120" s="1124"/>
      <c r="F120" s="1124"/>
      <c r="G120" s="1416"/>
      <c r="H120" s="1416"/>
      <c r="I120" s="1416"/>
      <c r="J120" s="1416"/>
      <c r="K120" s="118"/>
      <c r="L120" s="118"/>
      <c r="M120" s="118"/>
      <c r="N120" s="118"/>
    </row>
    <row r="121" spans="1:14" ht="12.75">
      <c r="A121" s="1"/>
      <c r="B121" s="4"/>
      <c r="C121" s="1"/>
      <c r="E121" s="1510" t="s">
        <v>1042</v>
      </c>
      <c r="F121" s="1121"/>
      <c r="G121" s="1508" t="s">
        <v>1043</v>
      </c>
      <c r="H121" s="1121"/>
      <c r="I121" s="1121"/>
      <c r="J121" s="1122"/>
      <c r="K121" s="118"/>
      <c r="L121" s="118"/>
      <c r="M121" s="118"/>
      <c r="N121" s="118"/>
    </row>
    <row r="122" spans="1:14">
      <c r="A122" s="1"/>
      <c r="B122" s="20"/>
      <c r="C122" s="1"/>
      <c r="E122" s="1124"/>
      <c r="F122" s="1124"/>
      <c r="G122" s="1124"/>
      <c r="H122" s="1124"/>
      <c r="I122" s="1124"/>
      <c r="J122" s="1125"/>
      <c r="K122" s="118"/>
      <c r="L122" s="118"/>
      <c r="M122" s="118"/>
      <c r="N122" s="118"/>
    </row>
    <row r="123" spans="1:14" ht="15.75">
      <c r="A123" s="1"/>
      <c r="B123" s="22"/>
      <c r="C123" s="1"/>
      <c r="E123" s="1509" t="s">
        <v>1044</v>
      </c>
      <c r="F123" s="1121"/>
      <c r="G123" s="1539">
        <v>182915185</v>
      </c>
      <c r="H123" s="1539">
        <v>110747672</v>
      </c>
      <c r="I123" s="1539">
        <v>48766187</v>
      </c>
      <c r="J123" s="1542">
        <v>76610622</v>
      </c>
      <c r="K123" s="118"/>
      <c r="L123" s="118"/>
      <c r="M123" s="118"/>
      <c r="N123" s="118"/>
    </row>
    <row r="124" spans="1:14" ht="15" customHeight="1">
      <c r="A124" s="1"/>
      <c r="B124" s="4"/>
      <c r="C124" s="1"/>
      <c r="E124" s="1124"/>
      <c r="F124" s="1124"/>
      <c r="G124" s="1416"/>
      <c r="H124" s="1416"/>
      <c r="I124" s="1416"/>
      <c r="J124" s="1400"/>
      <c r="K124" s="118"/>
      <c r="L124" s="118"/>
      <c r="M124" s="118"/>
      <c r="N124" s="118"/>
    </row>
    <row r="125" spans="1:14" ht="16.149999999999999" customHeight="1">
      <c r="A125" s="1"/>
      <c r="B125" s="4"/>
      <c r="C125" s="1"/>
      <c r="E125" s="1510" t="s">
        <v>1045</v>
      </c>
      <c r="F125" s="1121"/>
      <c r="G125" s="1508" t="s">
        <v>1049</v>
      </c>
      <c r="H125" s="1121"/>
      <c r="I125" s="1121"/>
      <c r="J125" s="1122"/>
      <c r="K125" s="118"/>
      <c r="L125" s="118"/>
      <c r="M125" s="118"/>
      <c r="N125" s="118"/>
    </row>
    <row r="126" spans="1:14" ht="12.75">
      <c r="A126" s="1"/>
      <c r="B126" s="4"/>
      <c r="C126" s="1"/>
      <c r="E126" s="1175" t="s">
        <v>1050</v>
      </c>
      <c r="F126" s="1108"/>
      <c r="G126" s="1108"/>
      <c r="H126" s="1108"/>
      <c r="I126" s="1108"/>
      <c r="J126" s="1108"/>
      <c r="K126" s="118"/>
      <c r="L126" s="118"/>
      <c r="M126" s="118"/>
      <c r="N126" s="118"/>
    </row>
    <row r="127" spans="1:14" ht="22.9" customHeight="1">
      <c r="A127" s="1"/>
      <c r="B127" s="4"/>
      <c r="C127" s="1"/>
      <c r="E127" s="1226" t="s">
        <v>1040</v>
      </c>
      <c r="F127" s="1124"/>
      <c r="G127" s="1065">
        <v>527.29999999999995</v>
      </c>
      <c r="H127" s="446">
        <v>825.39</v>
      </c>
      <c r="I127" s="446">
        <v>885.39</v>
      </c>
      <c r="J127" s="446">
        <v>562.07000000000005</v>
      </c>
      <c r="K127" s="118"/>
      <c r="L127" s="118"/>
      <c r="M127" s="118"/>
      <c r="N127" s="118"/>
    </row>
    <row r="128" spans="1:14" ht="21" customHeight="1">
      <c r="A128" s="1"/>
      <c r="B128" s="4"/>
      <c r="C128" s="1"/>
      <c r="E128" s="1540" t="s">
        <v>1051</v>
      </c>
      <c r="F128" s="1138"/>
      <c r="G128" s="466">
        <f>G110+G119</f>
        <v>842085.84999999986</v>
      </c>
      <c r="H128" s="466">
        <v>1258567.56</v>
      </c>
      <c r="I128" s="466">
        <v>1235485.640936</v>
      </c>
      <c r="J128" s="466">
        <v>760364.24</v>
      </c>
      <c r="K128" s="118"/>
      <c r="L128" s="118"/>
      <c r="M128" s="118"/>
      <c r="N128" s="118"/>
    </row>
    <row r="129" spans="1:14" ht="12.75">
      <c r="A129" s="1"/>
      <c r="B129" s="4"/>
      <c r="C129" s="1"/>
      <c r="E129" s="1510" t="s">
        <v>1042</v>
      </c>
      <c r="F129" s="1121"/>
      <c r="G129" s="1541" t="s">
        <v>1043</v>
      </c>
      <c r="H129" s="1121"/>
      <c r="I129" s="1121"/>
      <c r="J129" s="1122"/>
      <c r="K129" s="118"/>
      <c r="L129" s="118"/>
      <c r="M129" s="118"/>
      <c r="N129" s="118"/>
    </row>
    <row r="130" spans="1:14">
      <c r="A130" s="1"/>
      <c r="B130" s="20"/>
      <c r="C130" s="1"/>
      <c r="E130" s="1124"/>
      <c r="F130" s="1124"/>
      <c r="G130" s="1124"/>
      <c r="H130" s="1124"/>
      <c r="I130" s="1124"/>
      <c r="J130" s="1125"/>
      <c r="K130" s="118"/>
      <c r="L130" s="118"/>
      <c r="M130" s="118"/>
      <c r="N130" s="118"/>
    </row>
    <row r="131" spans="1:14" ht="15.75">
      <c r="A131" s="1"/>
      <c r="B131" s="22"/>
      <c r="C131" s="1"/>
      <c r="E131" s="1509" t="s">
        <v>1044</v>
      </c>
      <c r="F131" s="1121"/>
      <c r="G131" s="1539">
        <v>1596985648</v>
      </c>
      <c r="H131" s="1539">
        <v>1524818135</v>
      </c>
      <c r="I131" s="1539">
        <v>1395415341</v>
      </c>
      <c r="J131" s="1539">
        <v>1352797699</v>
      </c>
      <c r="K131" s="118"/>
      <c r="L131" s="118"/>
      <c r="M131" s="118"/>
      <c r="N131" s="118"/>
    </row>
    <row r="132" spans="1:14" ht="12.75">
      <c r="A132" s="1"/>
      <c r="B132" s="4"/>
      <c r="C132" s="1"/>
      <c r="E132" s="1124"/>
      <c r="F132" s="1124"/>
      <c r="G132" s="1416"/>
      <c r="H132" s="1416"/>
      <c r="I132" s="1416"/>
      <c r="J132" s="1416"/>
      <c r="K132" s="118"/>
      <c r="L132" s="118"/>
      <c r="M132" s="118"/>
      <c r="N132" s="118"/>
    </row>
    <row r="133" spans="1:14" ht="12.75">
      <c r="A133" s="1"/>
      <c r="B133" s="18"/>
      <c r="C133" s="1"/>
      <c r="E133" s="1531"/>
      <c r="F133" s="1108"/>
      <c r="G133" s="1108"/>
      <c r="H133" s="1108"/>
      <c r="I133" s="1108"/>
      <c r="J133" s="1108"/>
      <c r="K133" s="118"/>
      <c r="L133" s="118"/>
      <c r="M133" s="118"/>
      <c r="N133" s="118"/>
    </row>
    <row r="134" spans="1:14" ht="12.75">
      <c r="A134" s="1"/>
      <c r="B134" s="4"/>
      <c r="C134" s="1"/>
      <c r="E134" s="1403" t="s">
        <v>1609</v>
      </c>
      <c r="F134" s="1108"/>
      <c r="G134" s="1108"/>
      <c r="H134" s="1108"/>
      <c r="I134" s="1108"/>
      <c r="J134" s="1108"/>
      <c r="K134" s="118"/>
      <c r="L134" s="118"/>
      <c r="M134" s="118"/>
      <c r="N134" s="118"/>
    </row>
    <row r="135" spans="1:14" ht="15.75" customHeight="1">
      <c r="A135" s="1"/>
      <c r="B135" s="19"/>
      <c r="C135" s="1"/>
      <c r="E135" s="1108"/>
      <c r="F135" s="1108"/>
      <c r="G135" s="1108"/>
      <c r="H135" s="1108"/>
      <c r="I135" s="1108"/>
      <c r="J135" s="1108"/>
      <c r="K135" s="118"/>
      <c r="L135" s="118"/>
      <c r="M135" s="118"/>
      <c r="N135" s="118"/>
    </row>
    <row r="136" spans="1:14" ht="15.75" customHeight="1">
      <c r="A136" s="1"/>
      <c r="B136" s="19"/>
      <c r="C136" s="1"/>
      <c r="E136" s="1108"/>
      <c r="F136" s="1108"/>
      <c r="G136" s="1108"/>
      <c r="H136" s="1108"/>
      <c r="I136" s="1108"/>
      <c r="J136" s="1108"/>
      <c r="K136" s="118"/>
      <c r="L136" s="118"/>
      <c r="M136" s="118"/>
      <c r="N136" s="118"/>
    </row>
    <row r="137" spans="1:14" ht="15.75" customHeight="1">
      <c r="A137" s="1"/>
      <c r="B137" s="19"/>
      <c r="C137" s="1"/>
      <c r="E137" s="1108"/>
      <c r="F137" s="1108"/>
      <c r="G137" s="1108"/>
      <c r="H137" s="1108"/>
      <c r="I137" s="1108"/>
      <c r="J137" s="1108"/>
      <c r="K137" s="118"/>
      <c r="L137" s="118"/>
      <c r="M137" s="118"/>
      <c r="N137" s="118"/>
    </row>
    <row r="138" spans="1:14" ht="15.75" customHeight="1">
      <c r="A138" s="1"/>
      <c r="B138" s="19"/>
      <c r="C138" s="1"/>
      <c r="E138" s="1108"/>
      <c r="F138" s="1108"/>
      <c r="G138" s="1108"/>
      <c r="H138" s="1108"/>
      <c r="I138" s="1108"/>
      <c r="J138" s="1108"/>
      <c r="K138" s="118"/>
      <c r="L138" s="118"/>
      <c r="M138" s="118"/>
      <c r="N138" s="118"/>
    </row>
    <row r="139" spans="1:14" ht="15.75" customHeight="1">
      <c r="A139" s="1"/>
      <c r="B139" s="19"/>
      <c r="C139" s="1"/>
      <c r="E139" s="118"/>
      <c r="F139" s="118"/>
      <c r="G139" s="118"/>
      <c r="H139" s="118"/>
      <c r="I139" s="118"/>
      <c r="J139" s="118"/>
      <c r="K139" s="118"/>
      <c r="L139" s="118"/>
      <c r="M139" s="118"/>
      <c r="N139" s="118"/>
    </row>
    <row r="140" spans="1:14" ht="14.25">
      <c r="A140" s="1"/>
      <c r="B140" s="4"/>
      <c r="C140" s="1"/>
      <c r="E140" s="467" t="s">
        <v>1052</v>
      </c>
      <c r="F140" s="467"/>
      <c r="G140" s="467"/>
      <c r="H140" s="467"/>
      <c r="I140" s="467"/>
      <c r="J140" s="118"/>
      <c r="K140" s="118"/>
      <c r="L140" s="118"/>
      <c r="M140" s="118"/>
      <c r="N140" s="118"/>
    </row>
    <row r="141" spans="1:14" ht="18" customHeight="1">
      <c r="A141" s="1"/>
      <c r="B141" s="20"/>
      <c r="C141" s="1"/>
      <c r="E141" s="1532"/>
      <c r="F141" s="1108"/>
      <c r="G141" s="1108"/>
      <c r="H141" s="1108"/>
      <c r="I141" s="1108"/>
      <c r="J141" s="118"/>
      <c r="K141" s="118"/>
      <c r="L141" s="118"/>
      <c r="M141" s="118"/>
      <c r="N141" s="118"/>
    </row>
    <row r="142" spans="1:14" ht="17.25" customHeight="1">
      <c r="A142" s="1"/>
      <c r="B142" s="22"/>
      <c r="C142" s="1"/>
      <c r="E142" s="1536" t="s">
        <v>1053</v>
      </c>
      <c r="F142" s="1536"/>
      <c r="G142" s="1536"/>
      <c r="H142" s="1536"/>
      <c r="I142" s="1536"/>
      <c r="J142" s="1536"/>
      <c r="K142" s="1536"/>
      <c r="L142" s="345"/>
      <c r="M142" s="345"/>
      <c r="N142" s="345"/>
    </row>
    <row r="143" spans="1:14" ht="12.75">
      <c r="A143" s="1"/>
      <c r="B143" s="4"/>
      <c r="C143" s="1"/>
      <c r="E143" s="1536"/>
      <c r="F143" s="1536"/>
      <c r="G143" s="1536"/>
      <c r="H143" s="1536"/>
      <c r="I143" s="1536"/>
      <c r="J143" s="1536"/>
      <c r="K143" s="1536"/>
      <c r="L143" s="345"/>
      <c r="M143" s="345"/>
      <c r="N143" s="345"/>
    </row>
    <row r="144" spans="1:14">
      <c r="A144" s="1"/>
      <c r="B144" s="20"/>
      <c r="C144" s="1"/>
      <c r="E144" s="1536"/>
      <c r="F144" s="1536"/>
      <c r="G144" s="1536"/>
      <c r="H144" s="1536"/>
      <c r="I144" s="1536"/>
      <c r="J144" s="1536"/>
      <c r="K144" s="1536"/>
      <c r="L144" s="345"/>
      <c r="M144" s="345"/>
      <c r="N144" s="345"/>
    </row>
    <row r="145" spans="1:14" ht="15.75">
      <c r="A145" s="1"/>
      <c r="B145" s="22"/>
      <c r="C145" s="1"/>
      <c r="E145" s="1536"/>
      <c r="F145" s="1536"/>
      <c r="G145" s="1536"/>
      <c r="H145" s="1536"/>
      <c r="I145" s="1536"/>
      <c r="J145" s="1536"/>
      <c r="K145" s="1536"/>
      <c r="L145" s="345"/>
      <c r="M145" s="345"/>
      <c r="N145" s="345"/>
    </row>
    <row r="146" spans="1:14" ht="12.75">
      <c r="A146" s="1"/>
      <c r="B146" s="4"/>
      <c r="C146" s="1"/>
      <c r="E146" s="1536"/>
      <c r="F146" s="1536"/>
      <c r="G146" s="1536"/>
      <c r="H146" s="1536"/>
      <c r="I146" s="1536"/>
      <c r="J146" s="1536"/>
      <c r="K146" s="1536"/>
      <c r="L146" s="345"/>
      <c r="M146" s="345"/>
      <c r="N146" s="345"/>
    </row>
    <row r="147" spans="1:14" ht="51.6" customHeight="1">
      <c r="A147" s="1"/>
      <c r="B147" s="4"/>
      <c r="C147" s="1"/>
      <c r="E147" s="1536"/>
      <c r="F147" s="1536"/>
      <c r="G147" s="1536"/>
      <c r="H147" s="1536"/>
      <c r="I147" s="1536"/>
      <c r="J147" s="1536"/>
      <c r="K147" s="1536"/>
      <c r="L147" s="118"/>
      <c r="M147" s="118"/>
      <c r="N147" s="118"/>
    </row>
    <row r="148" spans="1:14" ht="12.75">
      <c r="A148" s="1"/>
      <c r="B148" s="4"/>
      <c r="C148" s="1"/>
      <c r="E148" s="1536"/>
      <c r="F148" s="1536"/>
      <c r="G148" s="1536"/>
      <c r="H148" s="1536"/>
      <c r="I148" s="1536"/>
      <c r="J148" s="1536"/>
      <c r="K148" s="1536"/>
      <c r="L148" s="118"/>
      <c r="M148" s="118"/>
      <c r="N148" s="118"/>
    </row>
    <row r="149" spans="1:14" ht="12.75">
      <c r="A149" s="1"/>
      <c r="B149" s="4"/>
      <c r="C149" s="1"/>
      <c r="E149" s="118"/>
      <c r="F149" s="118"/>
      <c r="G149" s="118"/>
      <c r="H149" s="118"/>
      <c r="I149" s="118"/>
      <c r="J149" s="118"/>
      <c r="K149" s="118"/>
      <c r="L149" s="118"/>
      <c r="M149" s="118"/>
      <c r="N149" s="118"/>
    </row>
    <row r="150" spans="1:14" ht="12.75">
      <c r="A150" s="1"/>
      <c r="B150" s="4"/>
      <c r="C150" s="1"/>
      <c r="E150" s="118"/>
      <c r="F150" s="118"/>
      <c r="G150" s="118"/>
      <c r="H150" s="118"/>
      <c r="I150" s="118"/>
      <c r="J150" s="118"/>
      <c r="K150" s="118"/>
      <c r="L150" s="118"/>
      <c r="M150" s="118"/>
      <c r="N150" s="118"/>
    </row>
    <row r="151" spans="1:14" ht="14.25">
      <c r="A151" s="1"/>
      <c r="B151" s="4"/>
      <c r="C151" s="1"/>
      <c r="E151" s="467" t="s">
        <v>1054</v>
      </c>
      <c r="F151" s="467"/>
      <c r="G151" s="467"/>
      <c r="H151" s="467"/>
      <c r="I151" s="467"/>
      <c r="J151" s="1532"/>
      <c r="K151" s="1108"/>
      <c r="L151" s="1108"/>
      <c r="M151" s="1108"/>
      <c r="N151" s="1108"/>
    </row>
    <row r="152" spans="1:14" ht="12.75">
      <c r="A152" s="1"/>
      <c r="B152" s="4"/>
      <c r="C152" s="1"/>
      <c r="E152" s="118"/>
      <c r="F152" s="118"/>
      <c r="G152" s="118"/>
      <c r="H152" s="118"/>
      <c r="I152" s="118"/>
      <c r="J152" s="118"/>
      <c r="K152" s="118"/>
      <c r="L152" s="118"/>
      <c r="M152" s="118"/>
      <c r="N152" s="118"/>
    </row>
    <row r="153" spans="1:14" ht="31.15" customHeight="1">
      <c r="A153" s="1"/>
      <c r="B153" s="4"/>
      <c r="C153" s="1"/>
      <c r="E153" s="1533" t="s">
        <v>1055</v>
      </c>
      <c r="F153" s="1534"/>
      <c r="G153" s="1534"/>
      <c r="H153" s="1534"/>
      <c r="I153" s="1534"/>
      <c r="J153" s="118"/>
      <c r="K153" s="118"/>
      <c r="L153" s="118"/>
      <c r="M153" s="118"/>
      <c r="N153" s="118"/>
    </row>
    <row r="154" spans="1:14">
      <c r="A154" s="1"/>
      <c r="B154" s="20"/>
      <c r="C154" s="1"/>
      <c r="E154" s="1535" t="s">
        <v>1056</v>
      </c>
      <c r="F154" s="1111"/>
      <c r="G154" s="1112"/>
      <c r="H154" s="268">
        <v>2024</v>
      </c>
      <c r="I154" s="268">
        <v>2025</v>
      </c>
      <c r="J154" s="118"/>
      <c r="K154" s="118"/>
      <c r="L154" s="118"/>
      <c r="M154" s="118"/>
      <c r="N154" s="118"/>
    </row>
    <row r="155" spans="1:14" ht="13.5">
      <c r="A155" s="1"/>
      <c r="B155" s="4"/>
      <c r="C155" s="1"/>
      <c r="E155" s="1537" t="s">
        <v>1057</v>
      </c>
      <c r="F155" s="1124"/>
      <c r="G155" s="1125"/>
      <c r="H155" s="469" t="s">
        <v>1058</v>
      </c>
      <c r="I155" s="470">
        <v>0.36</v>
      </c>
      <c r="J155" s="138"/>
      <c r="K155" s="118"/>
      <c r="L155" s="118"/>
      <c r="M155" s="118"/>
      <c r="N155" s="118"/>
    </row>
    <row r="156" spans="1:14" ht="12.75">
      <c r="A156" s="1"/>
      <c r="B156" s="4"/>
      <c r="C156" s="1"/>
      <c r="E156" s="138"/>
      <c r="F156" s="138"/>
      <c r="G156" s="138"/>
      <c r="H156" s="138"/>
      <c r="I156" s="138"/>
      <c r="J156" s="138"/>
      <c r="K156" s="118"/>
      <c r="L156" s="118"/>
      <c r="M156" s="118"/>
      <c r="N156" s="118"/>
    </row>
    <row r="157" spans="1:14" ht="64.5" customHeight="1">
      <c r="A157" s="1"/>
      <c r="B157" s="4"/>
      <c r="C157" s="1"/>
      <c r="E157" s="1538" t="s">
        <v>1059</v>
      </c>
      <c r="F157" s="1466"/>
      <c r="G157" s="1466"/>
      <c r="H157" s="1466"/>
      <c r="I157" s="1466"/>
      <c r="J157" s="471"/>
      <c r="K157" s="472"/>
      <c r="L157" s="118"/>
      <c r="M157" s="118"/>
      <c r="N157" s="118"/>
    </row>
    <row r="158" spans="1:14" ht="14.25">
      <c r="A158" s="1"/>
      <c r="B158" s="4"/>
      <c r="C158" s="1"/>
      <c r="E158" s="1403" t="s">
        <v>1060</v>
      </c>
      <c r="F158" s="1108"/>
      <c r="G158" s="1108"/>
      <c r="H158" s="1108"/>
      <c r="I158" s="1108"/>
      <c r="J158" s="116"/>
      <c r="K158" s="472"/>
      <c r="L158" s="118"/>
      <c r="M158" s="118"/>
      <c r="N158" s="118"/>
    </row>
    <row r="159" spans="1:14" ht="12.75">
      <c r="A159" s="1"/>
      <c r="B159" s="64"/>
      <c r="C159" s="1"/>
      <c r="E159" s="1108"/>
      <c r="F159" s="1108"/>
      <c r="G159" s="1108"/>
      <c r="H159" s="1108"/>
      <c r="I159" s="1108"/>
      <c r="J159" s="116"/>
      <c r="K159" s="473"/>
      <c r="L159" s="118"/>
      <c r="M159" s="118"/>
      <c r="N159" s="118"/>
    </row>
    <row r="160" spans="1:14" ht="12.75">
      <c r="A160" s="1"/>
      <c r="B160" s="64"/>
      <c r="C160" s="1"/>
      <c r="E160" s="1108"/>
      <c r="F160" s="1108"/>
      <c r="G160" s="1108"/>
      <c r="H160" s="1108"/>
      <c r="I160" s="1108"/>
      <c r="J160" s="116"/>
      <c r="K160" s="473"/>
      <c r="L160" s="118"/>
      <c r="M160" s="118"/>
      <c r="N160" s="118"/>
    </row>
    <row r="161" spans="1:14" ht="12.75">
      <c r="A161" s="1"/>
      <c r="B161" s="4"/>
      <c r="C161" s="1"/>
      <c r="E161" s="118"/>
      <c r="F161" s="118"/>
      <c r="G161" s="118"/>
      <c r="H161" s="118"/>
      <c r="I161" s="118"/>
      <c r="J161" s="118"/>
      <c r="K161" s="118"/>
      <c r="L161" s="118"/>
      <c r="M161" s="118"/>
      <c r="N161" s="419"/>
    </row>
    <row r="162" spans="1:14" ht="12.75">
      <c r="A162" s="1"/>
      <c r="B162" s="4"/>
      <c r="C162" s="1"/>
      <c r="E162" s="118"/>
      <c r="F162" s="118"/>
      <c r="G162" s="118"/>
      <c r="H162" s="118"/>
      <c r="I162" s="118"/>
      <c r="J162" s="118"/>
      <c r="K162" s="118"/>
      <c r="L162" s="118"/>
      <c r="M162" s="118"/>
      <c r="N162" s="419"/>
    </row>
    <row r="163" spans="1:14">
      <c r="A163" s="1"/>
      <c r="B163" s="20"/>
      <c r="C163" s="1"/>
      <c r="E163" s="1140" t="s">
        <v>1061</v>
      </c>
      <c r="F163" s="1108"/>
      <c r="G163" s="1108"/>
      <c r="H163" s="1108"/>
      <c r="I163" s="1108"/>
      <c r="J163" s="1108"/>
      <c r="K163" s="118"/>
      <c r="L163" s="118"/>
      <c r="M163" s="118"/>
      <c r="N163" s="118"/>
    </row>
    <row r="164" spans="1:14" ht="15.75">
      <c r="A164" s="1"/>
      <c r="B164" s="22"/>
      <c r="C164" s="1"/>
      <c r="E164" s="116"/>
      <c r="F164" s="116"/>
      <c r="G164" s="116"/>
      <c r="H164" s="116"/>
      <c r="I164" s="116"/>
      <c r="J164" s="116"/>
      <c r="K164" s="116"/>
      <c r="L164" s="116"/>
      <c r="M164" s="419"/>
      <c r="N164" s="118"/>
    </row>
    <row r="165" spans="1:14" ht="15.75">
      <c r="A165" s="1"/>
      <c r="B165" s="22"/>
      <c r="C165" s="1"/>
      <c r="E165" s="1128" t="s">
        <v>1062</v>
      </c>
      <c r="F165" s="1108"/>
      <c r="G165" s="1108"/>
      <c r="H165" s="1108"/>
      <c r="I165" s="1108"/>
      <c r="J165" s="1108"/>
      <c r="K165" s="1108"/>
      <c r="L165" s="1108"/>
      <c r="M165" s="419"/>
      <c r="N165" s="118"/>
    </row>
    <row r="166" spans="1:14" ht="12.75">
      <c r="A166" s="1"/>
      <c r="B166" s="4"/>
      <c r="C166" s="1"/>
      <c r="E166" s="1108"/>
      <c r="F166" s="1108"/>
      <c r="G166" s="1108"/>
      <c r="H166" s="1108"/>
      <c r="I166" s="1108"/>
      <c r="J166" s="1108"/>
      <c r="K166" s="1108"/>
      <c r="L166" s="1108"/>
      <c r="M166" s="419"/>
      <c r="N166" s="118"/>
    </row>
    <row r="167" spans="1:14" ht="12.75">
      <c r="A167" s="1"/>
      <c r="B167" s="4"/>
      <c r="C167" s="1"/>
      <c r="E167" s="1108"/>
      <c r="F167" s="1108"/>
      <c r="G167" s="1108"/>
      <c r="H167" s="1108"/>
      <c r="I167" s="1108"/>
      <c r="J167" s="1108"/>
      <c r="K167" s="1108"/>
      <c r="L167" s="1108"/>
      <c r="M167" s="419"/>
      <c r="N167" s="118"/>
    </row>
    <row r="168" spans="1:14" ht="12.75">
      <c r="A168" s="1"/>
      <c r="B168" s="4"/>
      <c r="C168" s="1"/>
      <c r="E168" s="419"/>
      <c r="F168" s="419"/>
      <c r="G168" s="419"/>
      <c r="H168" s="419"/>
      <c r="I168" s="419"/>
      <c r="J168" s="419"/>
      <c r="K168" s="419"/>
      <c r="L168" s="419"/>
      <c r="M168" s="419"/>
      <c r="N168" s="118"/>
    </row>
    <row r="169" spans="1:14" ht="12.75">
      <c r="A169" s="1"/>
      <c r="B169" s="4"/>
      <c r="C169" s="1"/>
      <c r="E169" s="1530" t="s">
        <v>1063</v>
      </c>
      <c r="F169" s="1108"/>
      <c r="G169" s="268">
        <v>2023</v>
      </c>
      <c r="H169" s="268" t="s">
        <v>737</v>
      </c>
      <c r="I169" s="268" t="s">
        <v>717</v>
      </c>
      <c r="J169" s="118"/>
      <c r="K169" s="118"/>
      <c r="L169" s="118"/>
      <c r="M169" s="118"/>
      <c r="N169" s="118"/>
    </row>
    <row r="170" spans="1:14" ht="12.75">
      <c r="A170" s="1"/>
      <c r="B170" s="4"/>
      <c r="C170" s="1"/>
      <c r="E170" s="1108"/>
      <c r="F170" s="1108"/>
      <c r="G170" s="474" t="s">
        <v>1064</v>
      </c>
      <c r="H170" s="475">
        <v>116472</v>
      </c>
      <c r="I170" s="475">
        <v>109372</v>
      </c>
      <c r="J170" s="118"/>
      <c r="K170" s="118"/>
      <c r="L170" s="118"/>
      <c r="M170" s="118"/>
      <c r="N170" s="118"/>
    </row>
    <row r="171" spans="1:14" ht="12.75">
      <c r="A171" s="1"/>
      <c r="B171" s="4"/>
      <c r="C171" s="1"/>
      <c r="E171" s="118"/>
      <c r="F171" s="118"/>
      <c r="G171" s="118"/>
      <c r="H171" s="118"/>
      <c r="I171" s="118"/>
      <c r="J171" s="118"/>
      <c r="K171" s="118"/>
      <c r="L171" s="118"/>
      <c r="M171" s="118"/>
      <c r="N171" s="118"/>
    </row>
    <row r="172" spans="1:14">
      <c r="A172" s="1"/>
      <c r="B172" s="20"/>
      <c r="C172" s="1"/>
      <c r="E172" s="1363" t="s">
        <v>1065</v>
      </c>
      <c r="F172" s="1108"/>
      <c r="G172" s="1108"/>
      <c r="H172" s="1108"/>
      <c r="I172" s="1108"/>
      <c r="J172" s="118"/>
      <c r="K172" s="118"/>
      <c r="L172" s="118"/>
      <c r="M172" s="118"/>
      <c r="N172" s="118"/>
    </row>
    <row r="173" spans="1:14" ht="15.75">
      <c r="A173" s="1"/>
      <c r="B173" s="22"/>
      <c r="C173" s="1"/>
      <c r="E173" s="1108"/>
      <c r="F173" s="1108"/>
      <c r="G173" s="1108"/>
      <c r="H173" s="1108"/>
      <c r="I173" s="1108"/>
      <c r="J173" s="118"/>
      <c r="K173" s="118"/>
      <c r="L173" s="118"/>
      <c r="M173" s="118"/>
      <c r="N173" s="118"/>
    </row>
    <row r="174" spans="1:14" ht="25.15" customHeight="1">
      <c r="A174" s="1"/>
      <c r="B174" s="4"/>
      <c r="C174" s="1"/>
      <c r="E174" s="1108"/>
      <c r="F174" s="1108"/>
      <c r="G174" s="1108"/>
      <c r="H174" s="1108"/>
      <c r="I174" s="1108"/>
      <c r="J174" s="118"/>
      <c r="K174" s="118"/>
      <c r="L174" s="118"/>
      <c r="M174" s="118"/>
      <c r="N174" s="118"/>
    </row>
    <row r="175" spans="1:14" ht="12.75">
      <c r="A175" s="1"/>
      <c r="B175" s="4"/>
      <c r="C175" s="1"/>
      <c r="E175" s="1108"/>
      <c r="F175" s="1108"/>
      <c r="G175" s="1108"/>
      <c r="H175" s="1108"/>
      <c r="I175" s="1108"/>
      <c r="J175" s="118"/>
      <c r="K175" s="118"/>
      <c r="L175" s="118"/>
      <c r="M175" s="118"/>
      <c r="N175" s="118"/>
    </row>
    <row r="176" spans="1:14" ht="12.75">
      <c r="A176" s="1"/>
      <c r="B176" s="18"/>
      <c r="C176" s="1"/>
      <c r="E176" s="28"/>
      <c r="F176" s="28"/>
      <c r="G176" s="28"/>
      <c r="H176" s="28"/>
      <c r="I176" s="28"/>
      <c r="J176" s="28"/>
    </row>
    <row r="177" spans="1:10" ht="12.75">
      <c r="A177" s="1"/>
      <c r="B177" s="4"/>
      <c r="C177" s="1"/>
      <c r="E177" s="28"/>
      <c r="F177" s="28"/>
      <c r="G177" s="28"/>
      <c r="H177" s="28"/>
      <c r="I177" s="28"/>
      <c r="J177" s="28"/>
    </row>
    <row r="178" spans="1:10" ht="15.75">
      <c r="A178" s="1"/>
      <c r="B178" s="19"/>
      <c r="C178" s="1"/>
      <c r="E178" s="28"/>
      <c r="F178" s="28"/>
      <c r="G178" s="28"/>
      <c r="H178" s="28"/>
      <c r="I178" s="28"/>
      <c r="J178" s="28"/>
    </row>
    <row r="179" spans="1:10" ht="12.75">
      <c r="A179" s="1"/>
      <c r="B179" s="4"/>
      <c r="C179" s="1"/>
      <c r="E179" s="28"/>
      <c r="F179" s="28"/>
      <c r="G179" s="28"/>
      <c r="H179" s="28"/>
      <c r="I179" s="28"/>
      <c r="J179" s="28"/>
    </row>
    <row r="180" spans="1:10">
      <c r="A180" s="1"/>
      <c r="B180" s="20"/>
      <c r="C180" s="1"/>
      <c r="E180" s="28"/>
      <c r="F180" s="28"/>
      <c r="G180" s="28"/>
      <c r="H180" s="28"/>
      <c r="I180" s="28"/>
      <c r="J180" s="28"/>
    </row>
    <row r="181" spans="1:10" ht="15.75">
      <c r="A181" s="1"/>
      <c r="B181" s="22"/>
      <c r="C181" s="1"/>
      <c r="E181" s="28"/>
      <c r="F181" s="28"/>
      <c r="G181" s="28"/>
      <c r="H181" s="28"/>
      <c r="I181" s="28"/>
      <c r="J181" s="28"/>
    </row>
    <row r="182" spans="1:10" ht="12.75">
      <c r="A182" s="1"/>
      <c r="B182" s="4"/>
      <c r="C182" s="1"/>
      <c r="E182" s="28"/>
      <c r="F182" s="28"/>
      <c r="G182" s="28"/>
      <c r="H182" s="28"/>
      <c r="I182" s="28"/>
      <c r="J182" s="28"/>
    </row>
    <row r="183" spans="1:10">
      <c r="A183" s="1"/>
      <c r="B183" s="20"/>
      <c r="C183" s="1"/>
      <c r="E183" s="28"/>
      <c r="F183" s="28"/>
      <c r="G183" s="28"/>
      <c r="H183" s="28"/>
      <c r="I183" s="28"/>
      <c r="J183" s="28"/>
    </row>
    <row r="184" spans="1:10" ht="15.75">
      <c r="A184" s="1"/>
      <c r="B184" s="22"/>
      <c r="C184" s="1"/>
      <c r="E184" s="28"/>
      <c r="F184" s="28"/>
      <c r="G184" s="28"/>
      <c r="H184" s="28"/>
      <c r="I184" s="28"/>
      <c r="J184" s="28"/>
    </row>
    <row r="185" spans="1:10" ht="12.75">
      <c r="A185" s="1"/>
      <c r="B185" s="4"/>
      <c r="C185" s="1"/>
      <c r="E185" s="28"/>
      <c r="F185" s="28"/>
      <c r="G185" s="28"/>
      <c r="H185" s="28"/>
      <c r="I185" s="28"/>
      <c r="J185" s="28"/>
    </row>
    <row r="186" spans="1:10" ht="12.75">
      <c r="A186" s="1"/>
      <c r="B186" s="4"/>
      <c r="C186" s="1"/>
      <c r="E186" s="28"/>
      <c r="F186" s="28"/>
      <c r="G186" s="28"/>
      <c r="H186" s="28"/>
      <c r="I186" s="28"/>
      <c r="J186" s="28"/>
    </row>
    <row r="187" spans="1:10" ht="12.75">
      <c r="A187" s="1"/>
      <c r="B187" s="4"/>
      <c r="C187" s="1"/>
      <c r="E187" s="28"/>
      <c r="F187" s="28"/>
      <c r="G187" s="28"/>
      <c r="H187" s="28"/>
      <c r="I187" s="28"/>
      <c r="J187" s="28"/>
    </row>
    <row r="188" spans="1:10" ht="12.75">
      <c r="A188" s="1"/>
      <c r="B188" s="4"/>
      <c r="C188" s="1"/>
      <c r="E188" s="28"/>
      <c r="F188" s="28"/>
      <c r="G188" s="28"/>
      <c r="H188" s="28"/>
      <c r="I188" s="28"/>
      <c r="J188" s="28"/>
    </row>
    <row r="189" spans="1:10" ht="12.75">
      <c r="A189" s="1"/>
      <c r="B189" s="4"/>
      <c r="C189" s="1"/>
      <c r="E189" s="28"/>
      <c r="F189" s="28"/>
      <c r="G189" s="28"/>
      <c r="H189" s="28"/>
      <c r="I189" s="28"/>
      <c r="J189" s="28"/>
    </row>
    <row r="190" spans="1:10">
      <c r="A190" s="1"/>
      <c r="B190" s="20"/>
      <c r="C190" s="1"/>
      <c r="E190" s="28"/>
      <c r="F190" s="28"/>
      <c r="G190" s="28"/>
      <c r="H190" s="28"/>
      <c r="I190" s="28"/>
      <c r="J190" s="28"/>
    </row>
    <row r="191" spans="1:10" ht="15.75">
      <c r="A191" s="1"/>
      <c r="B191" s="22"/>
      <c r="C191" s="1"/>
      <c r="E191" s="28"/>
      <c r="F191" s="28"/>
      <c r="G191" s="28"/>
      <c r="H191" s="28"/>
      <c r="I191" s="28"/>
      <c r="J191" s="28"/>
    </row>
    <row r="192" spans="1:10" ht="12.75">
      <c r="A192" s="1"/>
      <c r="B192" s="4"/>
      <c r="C192" s="1"/>
      <c r="E192" s="28"/>
      <c r="F192" s="28"/>
      <c r="G192" s="28"/>
      <c r="H192" s="28"/>
      <c r="I192" s="28"/>
      <c r="J192" s="28"/>
    </row>
    <row r="193" spans="1:10" ht="12.75">
      <c r="A193" s="1"/>
      <c r="B193" s="4"/>
      <c r="C193" s="1"/>
      <c r="E193" s="28"/>
      <c r="F193" s="28"/>
      <c r="G193" s="28"/>
      <c r="H193" s="28"/>
      <c r="I193" s="28"/>
      <c r="J193" s="28"/>
    </row>
    <row r="194" spans="1:10" ht="12.75">
      <c r="A194" s="1"/>
      <c r="B194" s="4"/>
      <c r="C194" s="1"/>
      <c r="E194" s="28"/>
      <c r="F194" s="28"/>
      <c r="G194" s="28"/>
      <c r="H194" s="28"/>
      <c r="I194" s="28"/>
      <c r="J194" s="28"/>
    </row>
    <row r="195" spans="1:10" ht="12.75">
      <c r="A195" s="1"/>
      <c r="B195" s="4"/>
      <c r="C195" s="1"/>
      <c r="E195" s="28"/>
      <c r="F195" s="28"/>
      <c r="G195" s="28"/>
      <c r="H195" s="28"/>
      <c r="I195" s="28"/>
      <c r="J195" s="28"/>
    </row>
    <row r="196" spans="1:10" ht="12.75">
      <c r="A196" s="1"/>
      <c r="B196" s="64"/>
      <c r="C196" s="1"/>
      <c r="E196" s="28"/>
      <c r="F196" s="28"/>
      <c r="G196" s="28"/>
      <c r="H196" s="28"/>
      <c r="I196" s="28"/>
      <c r="J196" s="28"/>
    </row>
    <row r="197" spans="1:10" ht="12.75">
      <c r="A197" s="1"/>
      <c r="B197" s="4"/>
      <c r="C197" s="1"/>
      <c r="E197" s="28"/>
      <c r="F197" s="28"/>
      <c r="G197" s="28"/>
      <c r="H197" s="28"/>
      <c r="I197" s="28"/>
      <c r="J197" s="28"/>
    </row>
    <row r="198" spans="1:10">
      <c r="A198" s="1"/>
      <c r="B198" s="20"/>
      <c r="C198" s="1"/>
      <c r="E198" s="28"/>
      <c r="F198" s="28"/>
      <c r="G198" s="28"/>
      <c r="H198" s="28"/>
      <c r="I198" s="28"/>
      <c r="J198" s="28"/>
    </row>
    <row r="199" spans="1:10" ht="15.75">
      <c r="A199" s="1"/>
      <c r="B199" s="22"/>
      <c r="C199" s="1"/>
      <c r="E199" s="28"/>
      <c r="F199" s="28"/>
      <c r="G199" s="28"/>
      <c r="H199" s="28"/>
      <c r="I199" s="28"/>
      <c r="J199" s="28"/>
    </row>
    <row r="200" spans="1:10" ht="12.75">
      <c r="A200" s="1"/>
      <c r="B200" s="4"/>
      <c r="C200" s="1"/>
      <c r="E200" s="28"/>
      <c r="F200" s="28"/>
      <c r="G200" s="28"/>
      <c r="H200" s="28"/>
      <c r="I200" s="28"/>
      <c r="J200" s="28"/>
    </row>
    <row r="201" spans="1:10" ht="12.75">
      <c r="A201" s="1"/>
      <c r="B201" s="4"/>
      <c r="C201" s="1"/>
      <c r="E201" s="28"/>
      <c r="F201" s="28"/>
      <c r="G201" s="28"/>
      <c r="H201" s="28"/>
      <c r="I201" s="28"/>
      <c r="J201" s="28"/>
    </row>
    <row r="202" spans="1:10" ht="12.75">
      <c r="A202" s="1"/>
      <c r="B202" s="4"/>
      <c r="C202" s="1"/>
      <c r="E202" s="28"/>
      <c r="F202" s="28"/>
      <c r="G202" s="28"/>
      <c r="H202" s="28"/>
      <c r="I202" s="28"/>
      <c r="J202" s="28"/>
    </row>
    <row r="203" spans="1:10" ht="12.75">
      <c r="A203" s="1"/>
      <c r="B203" s="4"/>
      <c r="C203" s="1"/>
      <c r="E203" s="28"/>
      <c r="F203" s="28"/>
      <c r="G203" s="28"/>
      <c r="H203" s="28"/>
      <c r="I203" s="28"/>
      <c r="J203" s="28"/>
    </row>
    <row r="204" spans="1:10" ht="12.75">
      <c r="A204" s="1"/>
      <c r="B204" s="4"/>
      <c r="C204" s="1"/>
      <c r="E204" s="28"/>
      <c r="F204" s="28"/>
      <c r="G204" s="28"/>
      <c r="H204" s="28"/>
      <c r="I204" s="28"/>
      <c r="J204" s="28"/>
    </row>
  </sheetData>
  <sheetProtection sheet="1" objects="1" scenarios="1"/>
  <mergeCells count="90">
    <mergeCell ref="E112:F113"/>
    <mergeCell ref="E114:F115"/>
    <mergeCell ref="G114:G115"/>
    <mergeCell ref="H114:H115"/>
    <mergeCell ref="I114:I115"/>
    <mergeCell ref="J114:J115"/>
    <mergeCell ref="E116:F116"/>
    <mergeCell ref="G116:J116"/>
    <mergeCell ref="E117:J117"/>
    <mergeCell ref="E118:F118"/>
    <mergeCell ref="G119:G120"/>
    <mergeCell ref="H119:H120"/>
    <mergeCell ref="I119:I120"/>
    <mergeCell ref="J119:J120"/>
    <mergeCell ref="E119:F120"/>
    <mergeCell ref="E121:F122"/>
    <mergeCell ref="G121:J122"/>
    <mergeCell ref="G123:G124"/>
    <mergeCell ref="H123:H124"/>
    <mergeCell ref="I123:I124"/>
    <mergeCell ref="J123:J124"/>
    <mergeCell ref="G131:G132"/>
    <mergeCell ref="H131:H132"/>
    <mergeCell ref="I131:I132"/>
    <mergeCell ref="J131:J132"/>
    <mergeCell ref="G125:J125"/>
    <mergeCell ref="E126:J126"/>
    <mergeCell ref="E127:F127"/>
    <mergeCell ref="E128:F128"/>
    <mergeCell ref="E129:F130"/>
    <mergeCell ref="G129:J130"/>
    <mergeCell ref="E131:F132"/>
    <mergeCell ref="E169:F170"/>
    <mergeCell ref="E172:I175"/>
    <mergeCell ref="E133:J133"/>
    <mergeCell ref="E134:J138"/>
    <mergeCell ref="E141:I141"/>
    <mergeCell ref="J151:N151"/>
    <mergeCell ref="E153:I153"/>
    <mergeCell ref="E154:G154"/>
    <mergeCell ref="E142:K148"/>
    <mergeCell ref="E155:G155"/>
    <mergeCell ref="E157:I157"/>
    <mergeCell ref="E158:I160"/>
    <mergeCell ref="E163:J163"/>
    <mergeCell ref="E165:L167"/>
    <mergeCell ref="E4:L6"/>
    <mergeCell ref="E8:I9"/>
    <mergeCell ref="E10:E11"/>
    <mergeCell ref="F10:I10"/>
    <mergeCell ref="E17:I31"/>
    <mergeCell ref="E33:I33"/>
    <mergeCell ref="E34:E35"/>
    <mergeCell ref="F35:I35"/>
    <mergeCell ref="E43:I44"/>
    <mergeCell ref="E46:M46"/>
    <mergeCell ref="E47:E48"/>
    <mergeCell ref="F47:G47"/>
    <mergeCell ref="H47:I47"/>
    <mergeCell ref="J47:K47"/>
    <mergeCell ref="L47:M47"/>
    <mergeCell ref="E55:M60"/>
    <mergeCell ref="E62:K62"/>
    <mergeCell ref="E63:G64"/>
    <mergeCell ref="E65:G65"/>
    <mergeCell ref="E66:G66"/>
    <mergeCell ref="E80:F80"/>
    <mergeCell ref="E81:F81"/>
    <mergeCell ref="E82:F82"/>
    <mergeCell ref="E83:F83"/>
    <mergeCell ref="E67:G67"/>
    <mergeCell ref="E68:G68"/>
    <mergeCell ref="E69:G69"/>
    <mergeCell ref="E78:I78"/>
    <mergeCell ref="J110:J111"/>
    <mergeCell ref="G112:J113"/>
    <mergeCell ref="E123:F124"/>
    <mergeCell ref="E125:F125"/>
    <mergeCell ref="E71:K74"/>
    <mergeCell ref="E109:F109"/>
    <mergeCell ref="E110:F111"/>
    <mergeCell ref="G110:G111"/>
    <mergeCell ref="H110:H111"/>
    <mergeCell ref="I110:I111"/>
    <mergeCell ref="E84:F84"/>
    <mergeCell ref="E88:I89"/>
    <mergeCell ref="E96:L104"/>
    <mergeCell ref="E106:J106"/>
    <mergeCell ref="E108:J108"/>
    <mergeCell ref="E79:F79"/>
  </mergeCells>
  <conditionalFormatting sqref="A4 C4">
    <cfRule type="notContainsBlanks" dxfId="13" priority="1">
      <formula>LEN(TRIM(A4))&gt;0</formula>
    </cfRule>
  </conditionalFormatting>
  <conditionalFormatting sqref="B4:B5 B101:B102 B140 B161:B162 B179">
    <cfRule type="notContainsBlanks" dxfId="12" priority="3">
      <formula>LEN(TRIM(B4))&gt;0</formula>
    </cfRule>
  </conditionalFormatting>
  <hyperlinks>
    <hyperlink ref="B3" location="Materialidad!A1" display="Materialidad" xr:uid="{00000000-0004-0000-0A00-000000000000}"/>
    <hyperlink ref="B6" location="'Compromisos 2030'!A1" display="Compromisos 2030" xr:uid="{00000000-0004-0000-0A00-000001000000}"/>
    <hyperlink ref="B10" location="'Gobernanza Corporativa'!A1" display="Gobernanza Corporativa" xr:uid="{DD956F6F-33F0-4FCB-BCC7-89C9017AF6E5}"/>
    <hyperlink ref="B11" location="'Reputación, Gobierno y Compromi'!A1" display="Reputación, Gobierno y Compromiso" xr:uid="{9B99E8A0-A1F3-4784-A13C-51267A71C908}"/>
    <hyperlink ref="B12" location="'Cadena de Valor'!A1" display="Cadena de Valor" xr:uid="{4BACDFDC-AC1D-4A7C-A81D-90D9869D6FAC}"/>
    <hyperlink ref="B13" location="'Innovación, Tecnología y Datos'!A1" display="Innovación, Tecnología y Datos" xr:uid="{5CAB0DC6-80CE-4163-80A8-7CF56485E15F}"/>
    <hyperlink ref="B17" location="'Biodiversidad y Clima'!A1" display="Biodiversidad y Clima" xr:uid="{ED093B80-51D2-4CD1-B432-93D4D5A98364}"/>
    <hyperlink ref="B18" location="Energía!A1" display="Energía" xr:uid="{A1BFBFC8-2711-4689-8117-9DE0BBC6B860}"/>
    <hyperlink ref="B19" location="'Recursos Hídricos'!A1" display="Recursos Hídricos" xr:uid="{AE2FE4E0-D4A4-4CAF-A7D0-6AB55B7BC0CB}"/>
    <hyperlink ref="B20" location="Residuos!A1" display="Residuos" xr:uid="{8D4DA314-F77F-422F-B7E5-08DB19F7C028}"/>
    <hyperlink ref="B21" location="'Circularidad y Ecodiseño'!A1" display="Circularidad y Ecodiseño" xr:uid="{019EC846-9AE3-44DA-B3C1-0D046D58F666}"/>
    <hyperlink ref="B25" location="'Personas Colaboradoras'!A1" display="Personas Colaboradoras" xr:uid="{503C62EA-49D6-414C-AA59-333917E5DB64}"/>
    <hyperlink ref="B26" location="'Salud, Seguridad y Bienestar'!A1" display="Salud, Seguridad y Bienestar" xr:uid="{9E09D56F-A324-4BA0-A917-4BA9FD34FA61}"/>
    <hyperlink ref="B27" location="'Derechos Humanos'!A1" display="Derechos Humanos" xr:uid="{C887C453-AD89-454A-8C31-1199C2A9610A}"/>
    <hyperlink ref="B28" location="'Impacto Social'!A1" display="Impacto Social" xr:uid="{B7B551EB-286E-4F0D-B10E-1E4837020854}"/>
    <hyperlink ref="B29" location="'Experiencia del Cliente'!A1" display="Experiencia del Cliente" xr:uid="{79BB9AC6-B77B-4E6D-AC18-E0FB27E39298}"/>
    <hyperlink ref="B32" location="Índice!A1" display="Índice" xr:uid="{8B1827F7-6A5B-4B0D-9720-C835E4D53960}"/>
    <hyperlink ref="B33" location="'Verificación Externa'!A1" display="Verificación Externa" xr:uid="{6250E6D7-0CAD-484B-8FBE-C1AE94A229DE}"/>
  </hyperlink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M197"/>
  <sheetViews>
    <sheetView showGridLines="0" showRowColHeaders="0" topLeftCell="C86" zoomScale="87" zoomScaleNormal="87" workbookViewId="0">
      <selection activeCell="E95" sqref="E95:K99"/>
    </sheetView>
  </sheetViews>
  <sheetFormatPr defaultColWidth="11.125" defaultRowHeight="15" customHeight="1"/>
  <cols>
    <col min="1" max="1" width="1.875" style="938" customWidth="1"/>
    <col min="2" max="2" width="30.875" style="938" customWidth="1"/>
    <col min="3" max="3" width="1.875" style="938" customWidth="1"/>
    <col min="4" max="4" width="1.125" customWidth="1"/>
    <col min="6" max="6" width="16.875" customWidth="1"/>
    <col min="7" max="7" width="12.5" customWidth="1"/>
    <col min="11" max="11" width="13.125" customWidth="1"/>
  </cols>
  <sheetData>
    <row r="1" spans="1:13" ht="36" customHeight="1">
      <c r="A1" s="1"/>
      <c r="B1" s="2"/>
      <c r="C1" s="1"/>
    </row>
    <row r="2" spans="1:13" ht="14.25">
      <c r="A2" s="1"/>
      <c r="B2" s="4"/>
      <c r="C2" s="1"/>
      <c r="E2" s="115" t="s">
        <v>1066</v>
      </c>
      <c r="F2" s="115"/>
      <c r="G2" s="115"/>
      <c r="H2" s="115"/>
      <c r="I2" s="115"/>
      <c r="J2" s="115"/>
      <c r="K2" s="115"/>
      <c r="L2" s="115"/>
    </row>
    <row r="3" spans="1:13" ht="15.75">
      <c r="A3" s="5"/>
      <c r="B3" s="8" t="s">
        <v>0</v>
      </c>
      <c r="C3" s="7"/>
      <c r="E3" s="118"/>
      <c r="F3" s="140"/>
      <c r="G3" s="140"/>
      <c r="H3" s="140"/>
      <c r="I3" s="140"/>
      <c r="J3" s="140"/>
      <c r="K3" s="140"/>
      <c r="L3" s="140"/>
      <c r="M3" s="133"/>
    </row>
    <row r="4" spans="1:13" ht="12.75">
      <c r="A4" s="1"/>
      <c r="B4" s="9"/>
      <c r="C4" s="7"/>
      <c r="E4" s="1141" t="s">
        <v>1067</v>
      </c>
      <c r="F4" s="1108"/>
      <c r="G4" s="1108"/>
      <c r="H4" s="1108"/>
      <c r="I4" s="1108"/>
      <c r="J4" s="1108"/>
      <c r="K4" s="1108"/>
      <c r="L4" s="1108"/>
      <c r="M4" s="120"/>
    </row>
    <row r="5" spans="1:13">
      <c r="A5" s="1"/>
      <c r="B5" s="12"/>
      <c r="C5" s="1"/>
      <c r="E5" s="1108"/>
      <c r="F5" s="1108"/>
      <c r="G5" s="1108"/>
      <c r="H5" s="1108"/>
      <c r="I5" s="1108"/>
      <c r="J5" s="1108"/>
      <c r="K5" s="1108"/>
      <c r="L5" s="1108"/>
      <c r="M5" s="120"/>
    </row>
    <row r="6" spans="1:13" ht="15.75">
      <c r="A6" s="1"/>
      <c r="B6" s="8" t="s">
        <v>2</v>
      </c>
      <c r="C6" s="1"/>
      <c r="E6" s="1108"/>
      <c r="F6" s="1108"/>
      <c r="G6" s="1108"/>
      <c r="H6" s="1108"/>
      <c r="I6" s="1108"/>
      <c r="J6" s="1108"/>
      <c r="K6" s="1108"/>
      <c r="L6" s="1108"/>
      <c r="M6" s="120"/>
    </row>
    <row r="7" spans="1:13" ht="12.75">
      <c r="A7" s="13"/>
      <c r="B7" s="9"/>
      <c r="C7" s="1"/>
      <c r="E7" s="1108"/>
      <c r="F7" s="1108"/>
      <c r="G7" s="1108"/>
      <c r="H7" s="1108"/>
      <c r="I7" s="1108"/>
      <c r="J7" s="1108"/>
      <c r="K7" s="1108"/>
      <c r="L7" s="1108"/>
      <c r="M7" s="120"/>
    </row>
    <row r="8" spans="1:13">
      <c r="A8" s="1"/>
      <c r="B8" s="12"/>
      <c r="C8" s="13"/>
      <c r="E8" s="1108"/>
      <c r="F8" s="1108"/>
      <c r="G8" s="1108"/>
      <c r="H8" s="1108"/>
      <c r="I8" s="1108"/>
      <c r="J8" s="1108"/>
      <c r="K8" s="1108"/>
      <c r="L8" s="1108"/>
      <c r="M8" s="120"/>
    </row>
    <row r="9" spans="1:13" ht="15.75">
      <c r="A9" s="1"/>
      <c r="B9" s="8" t="s">
        <v>3</v>
      </c>
      <c r="C9" s="1"/>
      <c r="E9" s="1108"/>
      <c r="F9" s="1108"/>
      <c r="G9" s="1108"/>
      <c r="H9" s="1108"/>
      <c r="I9" s="1108"/>
      <c r="J9" s="1108"/>
      <c r="K9" s="1108"/>
      <c r="L9" s="1108"/>
      <c r="M9" s="120"/>
    </row>
    <row r="10" spans="1:13" ht="12.75">
      <c r="A10" s="1"/>
      <c r="B10" s="15" t="s">
        <v>4</v>
      </c>
      <c r="C10" s="1"/>
      <c r="E10" s="1108"/>
      <c r="F10" s="1108"/>
      <c r="G10" s="1108"/>
      <c r="H10" s="1108"/>
      <c r="I10" s="1108"/>
      <c r="J10" s="1108"/>
      <c r="K10" s="1108"/>
      <c r="L10" s="1108"/>
      <c r="M10" s="120"/>
    </row>
    <row r="11" spans="1:13" ht="12.75">
      <c r="A11" s="1"/>
      <c r="B11" s="15" t="s">
        <v>5</v>
      </c>
      <c r="C11" s="1"/>
      <c r="E11" s="1108"/>
      <c r="F11" s="1108"/>
      <c r="G11" s="1108"/>
      <c r="H11" s="1108"/>
      <c r="I11" s="1108"/>
      <c r="J11" s="1108"/>
      <c r="K11" s="1108"/>
      <c r="L11" s="1108"/>
      <c r="M11" s="120"/>
    </row>
    <row r="12" spans="1:13" ht="12.75">
      <c r="A12" s="1"/>
      <c r="B12" s="15" t="s">
        <v>6</v>
      </c>
      <c r="C12" s="1"/>
      <c r="E12" s="1108"/>
      <c r="F12" s="1108"/>
      <c r="G12" s="1108"/>
      <c r="H12" s="1108"/>
      <c r="I12" s="1108"/>
      <c r="J12" s="1108"/>
      <c r="K12" s="1108"/>
      <c r="L12" s="1108"/>
      <c r="M12" s="120"/>
    </row>
    <row r="13" spans="1:13" ht="12.75">
      <c r="A13" s="1"/>
      <c r="B13" s="15" t="s">
        <v>7</v>
      </c>
      <c r="C13" s="1"/>
      <c r="E13" s="1108"/>
      <c r="F13" s="1108"/>
      <c r="G13" s="1108"/>
      <c r="H13" s="1108"/>
      <c r="I13" s="1108"/>
      <c r="J13" s="1108"/>
      <c r="K13" s="1108"/>
      <c r="L13" s="1108"/>
      <c r="M13" s="120"/>
    </row>
    <row r="14" spans="1:13" ht="12.75">
      <c r="A14" s="1"/>
      <c r="B14" s="9"/>
      <c r="C14" s="1"/>
      <c r="E14" s="1108"/>
      <c r="F14" s="1108"/>
      <c r="G14" s="1108"/>
      <c r="H14" s="1108"/>
      <c r="I14" s="1108"/>
      <c r="J14" s="1108"/>
      <c r="K14" s="1108"/>
      <c r="L14" s="1108"/>
      <c r="M14" s="120"/>
    </row>
    <row r="15" spans="1:13">
      <c r="A15" s="1"/>
      <c r="B15" s="12"/>
      <c r="C15" s="1"/>
      <c r="E15" s="1108"/>
      <c r="F15" s="1108"/>
      <c r="G15" s="1108"/>
      <c r="H15" s="1108"/>
      <c r="I15" s="1108"/>
      <c r="J15" s="1108"/>
      <c r="K15" s="1108"/>
      <c r="L15" s="1108"/>
      <c r="M15" s="120"/>
    </row>
    <row r="16" spans="1:13" ht="15.75">
      <c r="A16" s="1"/>
      <c r="B16" s="8" t="s">
        <v>8</v>
      </c>
      <c r="C16" s="1"/>
      <c r="E16" s="1108"/>
      <c r="F16" s="1108"/>
      <c r="G16" s="1108"/>
      <c r="H16" s="1108"/>
      <c r="I16" s="1108"/>
      <c r="J16" s="1108"/>
      <c r="K16" s="1108"/>
      <c r="L16" s="1108"/>
      <c r="M16" s="120"/>
    </row>
    <row r="17" spans="1:13" ht="12.75">
      <c r="A17" s="1"/>
      <c r="B17" s="15" t="s">
        <v>9</v>
      </c>
      <c r="C17" s="1"/>
      <c r="E17" s="1108"/>
      <c r="F17" s="1108"/>
      <c r="G17" s="1108"/>
      <c r="H17" s="1108"/>
      <c r="I17" s="1108"/>
      <c r="J17" s="1108"/>
      <c r="K17" s="1108"/>
      <c r="L17" s="1108"/>
      <c r="M17" s="120"/>
    </row>
    <row r="18" spans="1:13" ht="12.75">
      <c r="A18" s="1"/>
      <c r="B18" s="1066" t="s">
        <v>10</v>
      </c>
      <c r="C18" s="1"/>
      <c r="E18" s="1108"/>
      <c r="F18" s="1108"/>
      <c r="G18" s="1108"/>
      <c r="H18" s="1108"/>
      <c r="I18" s="1108"/>
      <c r="J18" s="1108"/>
      <c r="K18" s="1108"/>
      <c r="L18" s="1108"/>
      <c r="M18" s="120"/>
    </row>
    <row r="19" spans="1:13" ht="12.75">
      <c r="A19" s="1"/>
      <c r="B19" s="15" t="s">
        <v>11</v>
      </c>
      <c r="C19" s="1"/>
      <c r="E19" s="1108"/>
      <c r="F19" s="1108"/>
      <c r="G19" s="1108"/>
      <c r="H19" s="1108"/>
      <c r="I19" s="1108"/>
      <c r="J19" s="1108"/>
      <c r="K19" s="1108"/>
      <c r="L19" s="1108"/>
      <c r="M19" s="120"/>
    </row>
    <row r="20" spans="1:13" ht="12.75">
      <c r="A20" s="1"/>
      <c r="B20" s="15" t="s">
        <v>12</v>
      </c>
      <c r="C20" s="244"/>
      <c r="E20" s="1108"/>
      <c r="F20" s="1108"/>
      <c r="G20" s="1108"/>
      <c r="H20" s="1108"/>
      <c r="I20" s="1108"/>
      <c r="J20" s="1108"/>
      <c r="K20" s="1108"/>
      <c r="L20" s="1108"/>
      <c r="M20" s="120"/>
    </row>
    <row r="21" spans="1:13" ht="12.75">
      <c r="A21" s="1"/>
      <c r="B21" s="15" t="s">
        <v>13</v>
      </c>
      <c r="C21" s="1"/>
      <c r="E21" s="1108"/>
      <c r="F21" s="1108"/>
      <c r="G21" s="1108"/>
      <c r="H21" s="1108"/>
      <c r="I21" s="1108"/>
      <c r="J21" s="1108"/>
      <c r="K21" s="1108"/>
      <c r="L21" s="1108"/>
      <c r="M21" s="120"/>
    </row>
    <row r="22" spans="1:13" ht="12.75">
      <c r="A22" s="1"/>
      <c r="B22" s="9"/>
      <c r="C22" s="1"/>
      <c r="E22" s="1108"/>
      <c r="F22" s="1108"/>
      <c r="G22" s="1108"/>
      <c r="H22" s="1108"/>
      <c r="I22" s="1108"/>
      <c r="J22" s="1108"/>
      <c r="K22" s="1108"/>
      <c r="L22" s="1108"/>
      <c r="M22" s="120"/>
    </row>
    <row r="23" spans="1:13">
      <c r="A23" s="1"/>
      <c r="B23" s="12"/>
      <c r="C23" s="1"/>
      <c r="E23" s="1108"/>
      <c r="F23" s="1108"/>
      <c r="G23" s="1108"/>
      <c r="H23" s="1108"/>
      <c r="I23" s="1108"/>
      <c r="J23" s="1108"/>
      <c r="K23" s="1108"/>
      <c r="L23" s="1108"/>
      <c r="M23" s="120"/>
    </row>
    <row r="24" spans="1:13" ht="15.75">
      <c r="A24" s="1"/>
      <c r="B24" s="8" t="s">
        <v>14</v>
      </c>
      <c r="C24" s="1"/>
      <c r="E24" s="1108"/>
      <c r="F24" s="1108"/>
      <c r="G24" s="1108"/>
      <c r="H24" s="1108"/>
      <c r="I24" s="1108"/>
      <c r="J24" s="1108"/>
      <c r="K24" s="1108"/>
      <c r="L24" s="1108"/>
      <c r="M24" s="120"/>
    </row>
    <row r="25" spans="1:13" ht="12.75">
      <c r="A25" s="1"/>
      <c r="B25" s="1066" t="s">
        <v>15</v>
      </c>
      <c r="C25" s="1"/>
      <c r="E25" s="1108"/>
      <c r="F25" s="1108"/>
      <c r="G25" s="1108"/>
      <c r="H25" s="1108"/>
      <c r="I25" s="1108"/>
      <c r="J25" s="1108"/>
      <c r="K25" s="1108"/>
      <c r="L25" s="1108"/>
      <c r="M25" s="120"/>
    </row>
    <row r="26" spans="1:13" ht="12.75">
      <c r="A26" s="1"/>
      <c r="B26" s="1066" t="s">
        <v>16</v>
      </c>
      <c r="C26" s="1"/>
      <c r="E26" s="1108"/>
      <c r="F26" s="1108"/>
      <c r="G26" s="1108"/>
      <c r="H26" s="1108"/>
      <c r="I26" s="1108"/>
      <c r="J26" s="1108"/>
      <c r="K26" s="1108"/>
      <c r="L26" s="1108"/>
      <c r="M26" s="120"/>
    </row>
    <row r="27" spans="1:13" ht="12.75">
      <c r="A27" s="1"/>
      <c r="B27" s="1066" t="s">
        <v>17</v>
      </c>
      <c r="C27" s="1"/>
      <c r="E27" s="1108"/>
      <c r="F27" s="1108"/>
      <c r="G27" s="1108"/>
      <c r="H27" s="1108"/>
      <c r="I27" s="1108"/>
      <c r="J27" s="1108"/>
      <c r="K27" s="1108"/>
      <c r="L27" s="1108"/>
      <c r="M27" s="120"/>
    </row>
    <row r="28" spans="1:13" ht="12.75">
      <c r="A28" s="1"/>
      <c r="B28" s="1066" t="s">
        <v>18</v>
      </c>
      <c r="C28" s="1"/>
      <c r="E28" s="1108"/>
      <c r="F28" s="1108"/>
      <c r="G28" s="1108"/>
      <c r="H28" s="1108"/>
      <c r="I28" s="1108"/>
      <c r="J28" s="1108"/>
      <c r="K28" s="1108"/>
      <c r="L28" s="1108"/>
      <c r="M28" s="120"/>
    </row>
    <row r="29" spans="1:13" ht="12.75">
      <c r="A29" s="1"/>
      <c r="B29" s="1066" t="s">
        <v>19</v>
      </c>
      <c r="C29" s="1"/>
      <c r="E29" s="1108"/>
      <c r="F29" s="1108"/>
      <c r="G29" s="1108"/>
      <c r="H29" s="1108"/>
      <c r="I29" s="1108"/>
      <c r="J29" s="1108"/>
      <c r="K29" s="1108"/>
      <c r="L29" s="1108"/>
      <c r="M29" s="120"/>
    </row>
    <row r="30" spans="1:13" ht="12.75">
      <c r="A30" s="1"/>
      <c r="B30" s="9"/>
      <c r="C30" s="1"/>
      <c r="E30" s="1108"/>
      <c r="F30" s="1108"/>
      <c r="G30" s="1108"/>
      <c r="H30" s="1108"/>
      <c r="I30" s="1108"/>
      <c r="J30" s="1108"/>
      <c r="K30" s="1108"/>
      <c r="L30" s="1108"/>
      <c r="M30" s="120"/>
    </row>
    <row r="31" spans="1:13">
      <c r="A31" s="1"/>
      <c r="B31" s="12"/>
      <c r="C31" s="1"/>
      <c r="E31" s="1108"/>
      <c r="F31" s="1108"/>
      <c r="G31" s="1108"/>
      <c r="H31" s="1108"/>
      <c r="I31" s="1108"/>
      <c r="J31" s="1108"/>
      <c r="K31" s="1108"/>
      <c r="L31" s="1108"/>
      <c r="M31" s="120"/>
    </row>
    <row r="32" spans="1:13">
      <c r="A32" s="1"/>
      <c r="B32" s="1068" t="s">
        <v>20</v>
      </c>
      <c r="C32" s="1"/>
      <c r="E32" s="1108"/>
      <c r="F32" s="1108"/>
      <c r="G32" s="1108"/>
      <c r="H32" s="1108"/>
      <c r="I32" s="1108"/>
      <c r="J32" s="1108"/>
      <c r="K32" s="1108"/>
      <c r="L32" s="1108"/>
      <c r="M32" s="120"/>
    </row>
    <row r="33" spans="1:13" ht="12.75">
      <c r="A33" s="1"/>
      <c r="B33" s="1066" t="s">
        <v>21</v>
      </c>
      <c r="C33" s="244"/>
      <c r="E33" s="1108"/>
      <c r="F33" s="1108"/>
      <c r="G33" s="1108"/>
      <c r="H33" s="1108"/>
      <c r="I33" s="1108"/>
      <c r="J33" s="1108"/>
      <c r="K33" s="1108"/>
      <c r="L33" s="1108"/>
      <c r="M33" s="120"/>
    </row>
    <row r="34" spans="1:13">
      <c r="A34" s="1"/>
      <c r="B34" s="12"/>
      <c r="C34" s="1"/>
      <c r="E34" s="118"/>
      <c r="F34" s="118"/>
      <c r="G34" s="118"/>
      <c r="H34" s="118"/>
      <c r="I34" s="118"/>
      <c r="J34" s="118"/>
      <c r="K34" s="118"/>
      <c r="L34" s="306"/>
    </row>
    <row r="35" spans="1:13" ht="15.75">
      <c r="A35" s="1"/>
      <c r="B35" s="17"/>
      <c r="C35" s="1"/>
      <c r="E35" s="1154" t="s">
        <v>1068</v>
      </c>
      <c r="F35" s="1108"/>
      <c r="G35" s="1155" t="s">
        <v>1069</v>
      </c>
      <c r="H35" s="1108"/>
      <c r="I35" s="1108"/>
      <c r="J35" s="1156" t="s">
        <v>1070</v>
      </c>
      <c r="K35" s="1108"/>
      <c r="L35" s="1108"/>
    </row>
    <row r="36" spans="1:13" ht="12.75">
      <c r="A36" s="1"/>
      <c r="B36" s="15"/>
      <c r="C36" s="1"/>
      <c r="E36" s="1108"/>
      <c r="F36" s="1108"/>
      <c r="G36" s="1108"/>
      <c r="H36" s="1108"/>
      <c r="I36" s="1108"/>
      <c r="J36" s="1108"/>
      <c r="K36" s="1108"/>
      <c r="L36" s="1108"/>
    </row>
    <row r="37" spans="1:13" ht="15.75" customHeight="1">
      <c r="A37" s="1"/>
      <c r="B37" s="936"/>
      <c r="C37" s="1"/>
      <c r="E37" s="1108"/>
      <c r="F37" s="1108"/>
      <c r="G37" s="1108"/>
      <c r="H37" s="1108"/>
      <c r="I37" s="1108"/>
      <c r="J37" s="1108"/>
      <c r="K37" s="1108"/>
      <c r="L37" s="1108"/>
    </row>
    <row r="38" spans="1:13" ht="16.5" customHeight="1">
      <c r="A38" s="1"/>
      <c r="B38" s="937"/>
      <c r="C38" s="1"/>
      <c r="E38" s="1157" t="s">
        <v>1071</v>
      </c>
      <c r="F38" s="1108"/>
      <c r="G38" s="1157" t="s">
        <v>1072</v>
      </c>
      <c r="H38" s="1108"/>
      <c r="I38" s="1108"/>
      <c r="J38" s="1158" t="s">
        <v>1073</v>
      </c>
      <c r="K38" s="1108"/>
      <c r="L38" s="1108"/>
    </row>
    <row r="39" spans="1:13" ht="25.15" customHeight="1">
      <c r="A39" s="1"/>
      <c r="B39" s="17"/>
      <c r="C39" s="244"/>
      <c r="E39" s="1124"/>
      <c r="F39" s="1124"/>
      <c r="G39" s="1124"/>
      <c r="H39" s="1124"/>
      <c r="I39" s="1124"/>
      <c r="J39" s="1124"/>
      <c r="K39" s="1124"/>
      <c r="L39" s="1124"/>
    </row>
    <row r="40" spans="1:13" ht="12.75">
      <c r="A40" s="1"/>
      <c r="B40" s="15"/>
      <c r="C40" s="1"/>
      <c r="E40" s="1139" t="s">
        <v>1074</v>
      </c>
      <c r="F40" s="1121"/>
      <c r="G40" s="1139" t="s">
        <v>1075</v>
      </c>
      <c r="H40" s="1121"/>
      <c r="I40" s="1121"/>
      <c r="J40" s="1159" t="s">
        <v>1076</v>
      </c>
      <c r="K40" s="1121"/>
      <c r="L40" s="1121"/>
    </row>
    <row r="41" spans="1:13" ht="42" customHeight="1">
      <c r="A41" s="1"/>
      <c r="B41" s="18"/>
      <c r="C41" s="1"/>
      <c r="E41" s="1124"/>
      <c r="F41" s="1124"/>
      <c r="G41" s="1124"/>
      <c r="H41" s="1124"/>
      <c r="I41" s="1124"/>
      <c r="J41" s="1124"/>
      <c r="K41" s="1124"/>
      <c r="L41" s="1124"/>
    </row>
    <row r="42" spans="1:13" ht="12.75">
      <c r="A42" s="1"/>
      <c r="B42" s="4"/>
      <c r="C42" s="1"/>
      <c r="E42" s="1160" t="s">
        <v>1077</v>
      </c>
      <c r="F42" s="1121"/>
      <c r="G42" s="1160" t="s">
        <v>1078</v>
      </c>
      <c r="H42" s="1121"/>
      <c r="I42" s="1121"/>
      <c r="J42" s="1161" t="s">
        <v>1079</v>
      </c>
      <c r="K42" s="1121"/>
      <c r="L42" s="1121"/>
    </row>
    <row r="43" spans="1:13" ht="39" customHeight="1">
      <c r="A43" s="1"/>
      <c r="B43" s="19"/>
      <c r="C43" s="1"/>
      <c r="E43" s="1124"/>
      <c r="F43" s="1124"/>
      <c r="G43" s="1124"/>
      <c r="H43" s="1124"/>
      <c r="I43" s="1124"/>
      <c r="J43" s="1124"/>
      <c r="K43" s="1124"/>
      <c r="L43" s="1124"/>
    </row>
    <row r="44" spans="1:13" ht="12.75">
      <c r="A44" s="1"/>
      <c r="B44" s="4"/>
      <c r="C44" s="1"/>
      <c r="E44" s="1139" t="s">
        <v>1080</v>
      </c>
      <c r="F44" s="1121"/>
      <c r="G44" s="1139" t="s">
        <v>1078</v>
      </c>
      <c r="H44" s="1121"/>
      <c r="I44" s="1121"/>
      <c r="J44" s="1146" t="s">
        <v>1081</v>
      </c>
      <c r="K44" s="1121"/>
      <c r="L44" s="1121"/>
    </row>
    <row r="45" spans="1:13" ht="37.9" customHeight="1">
      <c r="A45" s="1"/>
      <c r="B45" s="20"/>
      <c r="C45" s="1"/>
      <c r="E45" s="1124"/>
      <c r="F45" s="1124"/>
      <c r="G45" s="1124"/>
      <c r="H45" s="1124"/>
      <c r="I45" s="1124"/>
      <c r="J45" s="1124"/>
      <c r="K45" s="1124"/>
      <c r="L45" s="1124"/>
    </row>
    <row r="46" spans="1:13" ht="15.75">
      <c r="A46" s="1"/>
      <c r="B46" s="22"/>
      <c r="C46" s="1"/>
      <c r="E46" s="118"/>
      <c r="F46" s="118"/>
      <c r="G46" s="118"/>
      <c r="H46" s="118"/>
      <c r="I46" s="118"/>
      <c r="J46" s="118"/>
      <c r="K46" s="118"/>
      <c r="L46" s="476"/>
      <c r="M46" s="125"/>
    </row>
    <row r="47" spans="1:13" ht="12.6" customHeight="1">
      <c r="A47" s="1"/>
      <c r="B47" s="4"/>
      <c r="C47" s="1"/>
      <c r="E47" s="1097" t="s">
        <v>1082</v>
      </c>
      <c r="F47" s="1097"/>
      <c r="G47" s="1097"/>
      <c r="H47" s="1097"/>
      <c r="I47" s="1097"/>
      <c r="J47" s="1097"/>
      <c r="K47" s="1097"/>
      <c r="L47" s="1097"/>
      <c r="M47" s="125"/>
    </row>
    <row r="48" spans="1:13">
      <c r="A48" s="1"/>
      <c r="B48" s="20"/>
      <c r="C48" s="1"/>
      <c r="E48" s="1097"/>
      <c r="F48" s="1097"/>
      <c r="G48" s="1097"/>
      <c r="H48" s="1097"/>
      <c r="I48" s="1097"/>
      <c r="J48" s="1097"/>
      <c r="K48" s="1097"/>
      <c r="L48" s="1097"/>
      <c r="M48" s="125"/>
    </row>
    <row r="49" spans="1:13">
      <c r="A49" s="1"/>
      <c r="B49" s="20"/>
      <c r="C49" s="1"/>
      <c r="E49" s="1097"/>
      <c r="F49" s="1097"/>
      <c r="G49" s="1097"/>
      <c r="H49" s="1097"/>
      <c r="I49" s="1097"/>
      <c r="J49" s="1097"/>
      <c r="K49" s="1097"/>
      <c r="L49" s="1097"/>
      <c r="M49" s="125"/>
    </row>
    <row r="50" spans="1:13" ht="15.75">
      <c r="A50" s="1"/>
      <c r="B50" s="22"/>
      <c r="C50" s="1"/>
      <c r="E50" s="1097"/>
      <c r="F50" s="1097"/>
      <c r="G50" s="1097"/>
      <c r="H50" s="1097"/>
      <c r="I50" s="1097"/>
      <c r="J50" s="1097"/>
      <c r="K50" s="1097"/>
      <c r="L50" s="1097"/>
      <c r="M50" s="477"/>
    </row>
    <row r="51" spans="1:13" ht="15.75">
      <c r="A51" s="1"/>
      <c r="B51" s="22"/>
      <c r="C51" s="1"/>
      <c r="E51" s="1097"/>
      <c r="F51" s="1097"/>
      <c r="G51" s="1097"/>
      <c r="H51" s="1097"/>
      <c r="I51" s="1097"/>
      <c r="J51" s="1097"/>
      <c r="K51" s="1097"/>
      <c r="L51" s="1097"/>
      <c r="M51" s="477"/>
    </row>
    <row r="52" spans="1:13" ht="15.75">
      <c r="A52" s="1"/>
      <c r="B52" s="22"/>
      <c r="C52" s="1"/>
      <c r="E52" s="116"/>
      <c r="F52" s="116"/>
      <c r="G52" s="116"/>
      <c r="H52" s="116"/>
      <c r="I52" s="116"/>
      <c r="J52" s="116"/>
      <c r="K52" s="116"/>
      <c r="L52" s="116"/>
      <c r="M52" s="478"/>
    </row>
    <row r="53" spans="1:13" ht="15" customHeight="1">
      <c r="A53" s="1"/>
      <c r="B53" s="4"/>
      <c r="C53" s="1"/>
      <c r="E53" s="960" t="s">
        <v>1083</v>
      </c>
      <c r="F53" s="115"/>
      <c r="G53" s="115"/>
      <c r="H53" s="115"/>
      <c r="I53" s="115"/>
      <c r="J53" s="115"/>
      <c r="K53" s="115"/>
      <c r="L53" s="115"/>
      <c r="M53" s="478"/>
    </row>
    <row r="54" spans="1:13" ht="15" customHeight="1">
      <c r="A54" s="1"/>
      <c r="B54" s="4"/>
      <c r="C54" s="1"/>
      <c r="E54" s="1140"/>
      <c r="F54" s="1108"/>
      <c r="G54" s="1108"/>
      <c r="H54" s="1108"/>
      <c r="I54" s="1108"/>
      <c r="J54" s="1108"/>
      <c r="K54" s="1108"/>
      <c r="L54" s="1108"/>
    </row>
    <row r="55" spans="1:13" ht="15" customHeight="1">
      <c r="A55" s="1"/>
      <c r="B55" s="4"/>
      <c r="C55" s="1"/>
      <c r="E55" s="1141" t="s">
        <v>1084</v>
      </c>
      <c r="F55" s="1108"/>
      <c r="G55" s="1108"/>
      <c r="H55" s="1108"/>
      <c r="I55" s="1108"/>
      <c r="J55" s="1108"/>
      <c r="K55" s="1108"/>
      <c r="L55" s="1108"/>
      <c r="M55" s="125"/>
    </row>
    <row r="56" spans="1:13" ht="15" customHeight="1">
      <c r="A56" s="1"/>
      <c r="B56" s="4"/>
      <c r="C56" s="1"/>
      <c r="E56" s="1108"/>
      <c r="F56" s="1108"/>
      <c r="G56" s="1108"/>
      <c r="H56" s="1108"/>
      <c r="I56" s="1108"/>
      <c r="J56" s="1108"/>
      <c r="K56" s="1108"/>
      <c r="L56" s="1108"/>
      <c r="M56" s="125"/>
    </row>
    <row r="57" spans="1:13" ht="15" customHeight="1">
      <c r="A57" s="1"/>
      <c r="B57" s="4"/>
      <c r="C57" s="1"/>
      <c r="E57" s="1108"/>
      <c r="F57" s="1108"/>
      <c r="G57" s="1108"/>
      <c r="H57" s="1108"/>
      <c r="I57" s="1108"/>
      <c r="J57" s="1108"/>
      <c r="K57" s="1108"/>
      <c r="L57" s="1108"/>
      <c r="M57" s="125"/>
    </row>
    <row r="58" spans="1:13" ht="15" customHeight="1">
      <c r="A58" s="1"/>
      <c r="B58" s="20"/>
      <c r="C58" s="1"/>
      <c r="E58" s="1108"/>
      <c r="F58" s="1108"/>
      <c r="G58" s="1108"/>
      <c r="H58" s="1108"/>
      <c r="I58" s="1108"/>
      <c r="J58" s="1108"/>
      <c r="K58" s="1108"/>
      <c r="L58" s="1108"/>
      <c r="M58" s="125"/>
    </row>
    <row r="59" spans="1:13" ht="15" customHeight="1">
      <c r="A59" s="1"/>
      <c r="B59" s="22"/>
      <c r="C59" s="1"/>
      <c r="E59" s="1108"/>
      <c r="F59" s="1108"/>
      <c r="G59" s="1108"/>
      <c r="H59" s="1108"/>
      <c r="I59" s="1108"/>
      <c r="J59" s="1108"/>
      <c r="K59" s="1108"/>
      <c r="L59" s="1108"/>
      <c r="M59" s="125"/>
    </row>
    <row r="60" spans="1:13" ht="15" customHeight="1">
      <c r="A60" s="1"/>
      <c r="B60" s="22"/>
      <c r="C60" s="1"/>
      <c r="E60" s="1108"/>
      <c r="F60" s="1108"/>
      <c r="G60" s="1108"/>
      <c r="H60" s="1108"/>
      <c r="I60" s="1108"/>
      <c r="J60" s="1108"/>
      <c r="K60" s="1108"/>
      <c r="L60" s="1108"/>
      <c r="M60" s="125"/>
    </row>
    <row r="61" spans="1:13" ht="15" customHeight="1">
      <c r="A61" s="1"/>
      <c r="B61" s="22"/>
      <c r="C61" s="1"/>
      <c r="E61" s="1108"/>
      <c r="F61" s="1108"/>
      <c r="G61" s="1108"/>
      <c r="H61" s="1108"/>
      <c r="I61" s="1108"/>
      <c r="J61" s="1108"/>
      <c r="K61" s="1108"/>
      <c r="L61" s="1108"/>
      <c r="M61" s="125"/>
    </row>
    <row r="62" spans="1:13" ht="15" customHeight="1">
      <c r="A62" s="1"/>
      <c r="B62" s="22"/>
      <c r="C62" s="1"/>
      <c r="E62" s="1108"/>
      <c r="F62" s="1108"/>
      <c r="G62" s="1108"/>
      <c r="H62" s="1108"/>
      <c r="I62" s="1108"/>
      <c r="J62" s="1108"/>
      <c r="K62" s="1108"/>
      <c r="L62" s="1108"/>
      <c r="M62" s="125"/>
    </row>
    <row r="63" spans="1:13" ht="15" customHeight="1">
      <c r="A63" s="1"/>
      <c r="B63" s="4"/>
      <c r="C63" s="1"/>
      <c r="E63" s="1108"/>
      <c r="F63" s="1108"/>
      <c r="G63" s="1108"/>
      <c r="H63" s="1108"/>
      <c r="I63" s="1108"/>
      <c r="J63" s="1108"/>
      <c r="K63" s="1108"/>
      <c r="L63" s="1108"/>
      <c r="M63" s="125"/>
    </row>
    <row r="64" spans="1:13" ht="15" customHeight="1">
      <c r="A64" s="1"/>
      <c r="B64" s="4"/>
      <c r="C64" s="1"/>
      <c r="E64" s="1108"/>
      <c r="F64" s="1108"/>
      <c r="G64" s="1108"/>
      <c r="H64" s="1108"/>
      <c r="I64" s="1108"/>
      <c r="J64" s="1108"/>
      <c r="K64" s="1108"/>
      <c r="L64" s="1108"/>
      <c r="M64" s="125"/>
    </row>
    <row r="65" spans="1:13" ht="15" customHeight="1">
      <c r="A65" s="1"/>
      <c r="B65" s="4"/>
      <c r="C65" s="1"/>
      <c r="E65" s="1108"/>
      <c r="F65" s="1108"/>
      <c r="G65" s="1108"/>
      <c r="H65" s="1108"/>
      <c r="I65" s="1108"/>
      <c r="J65" s="1108"/>
      <c r="K65" s="1108"/>
      <c r="L65" s="1108"/>
      <c r="M65" s="125"/>
    </row>
    <row r="66" spans="1:13" ht="12.75">
      <c r="A66" s="1"/>
      <c r="B66" s="4"/>
      <c r="C66" s="244"/>
      <c r="E66" s="1108"/>
      <c r="F66" s="1108"/>
      <c r="G66" s="1108"/>
      <c r="H66" s="1108"/>
      <c r="I66" s="1108"/>
      <c r="J66" s="1108"/>
      <c r="K66" s="1108"/>
      <c r="L66" s="1108"/>
      <c r="M66" s="125"/>
    </row>
    <row r="67" spans="1:13" ht="46.15" customHeight="1">
      <c r="A67" s="1"/>
      <c r="B67" s="64"/>
      <c r="C67" s="1"/>
      <c r="E67" s="1108"/>
      <c r="F67" s="1108"/>
      <c r="G67" s="1108"/>
      <c r="H67" s="1108"/>
      <c r="I67" s="1108"/>
      <c r="J67" s="1108"/>
      <c r="K67" s="1108"/>
      <c r="L67" s="1108"/>
      <c r="M67" s="479"/>
    </row>
    <row r="68" spans="1:13" ht="15" customHeight="1">
      <c r="A68" s="1"/>
      <c r="B68" s="4"/>
      <c r="C68" s="1"/>
      <c r="E68" s="1142"/>
      <c r="F68" s="1108"/>
      <c r="G68" s="243"/>
      <c r="H68" s="243"/>
      <c r="I68" s="243"/>
      <c r="J68" s="243"/>
      <c r="K68" s="415"/>
      <c r="L68" s="306"/>
      <c r="M68" s="479"/>
    </row>
    <row r="69" spans="1:13">
      <c r="A69" s="1"/>
      <c r="B69" s="20"/>
      <c r="C69" s="1"/>
      <c r="E69" s="960" t="s">
        <v>1085</v>
      </c>
      <c r="F69" s="115"/>
      <c r="G69" s="115"/>
      <c r="H69" s="115"/>
      <c r="I69" s="115"/>
      <c r="J69" s="115"/>
      <c r="K69" s="115"/>
      <c r="L69" s="115"/>
      <c r="M69" s="479"/>
    </row>
    <row r="70" spans="1:13" ht="15.75">
      <c r="A70" s="1"/>
      <c r="B70" s="22"/>
      <c r="C70" s="1"/>
      <c r="E70" s="118"/>
      <c r="F70" s="118"/>
      <c r="G70" s="118"/>
      <c r="H70" s="118"/>
      <c r="I70" s="118"/>
      <c r="J70" s="118"/>
      <c r="K70" s="118"/>
      <c r="L70" s="118"/>
      <c r="M70" s="479"/>
    </row>
    <row r="71" spans="1:13" ht="12.75">
      <c r="A71" s="1"/>
      <c r="B71" s="4"/>
      <c r="C71" s="1"/>
      <c r="E71" s="1128" t="s">
        <v>1618</v>
      </c>
      <c r="F71" s="1108"/>
      <c r="G71" s="1108"/>
      <c r="H71" s="1108"/>
      <c r="I71" s="1108"/>
      <c r="J71" s="1108"/>
      <c r="K71" s="1108"/>
      <c r="L71" s="1108"/>
      <c r="M71" s="480"/>
    </row>
    <row r="72" spans="1:13" ht="12.75">
      <c r="A72" s="1"/>
      <c r="B72" s="4"/>
      <c r="C72" s="1"/>
      <c r="E72" s="1108"/>
      <c r="F72" s="1108"/>
      <c r="G72" s="1108"/>
      <c r="H72" s="1108"/>
      <c r="I72" s="1108"/>
      <c r="J72" s="1108"/>
      <c r="K72" s="1108"/>
      <c r="L72" s="1108"/>
      <c r="M72" s="481"/>
    </row>
    <row r="73" spans="1:13" ht="12.75">
      <c r="A73" s="1"/>
      <c r="B73" s="4"/>
      <c r="C73" s="1"/>
      <c r="E73" s="1108"/>
      <c r="F73" s="1108"/>
      <c r="G73" s="1108"/>
      <c r="H73" s="1108"/>
      <c r="I73" s="1108"/>
      <c r="J73" s="1108"/>
      <c r="K73" s="1108"/>
      <c r="L73" s="1108"/>
      <c r="M73" s="481"/>
    </row>
    <row r="74" spans="1:13" ht="12.75">
      <c r="A74" s="1"/>
      <c r="B74" s="4"/>
      <c r="C74" s="1"/>
      <c r="E74" s="1108"/>
      <c r="F74" s="1108"/>
      <c r="G74" s="1108"/>
      <c r="H74" s="1108"/>
      <c r="I74" s="1108"/>
      <c r="J74" s="1108"/>
      <c r="K74" s="1108"/>
      <c r="L74" s="1108"/>
      <c r="M74" s="481"/>
    </row>
    <row r="75" spans="1:13" ht="12.75">
      <c r="A75" s="1"/>
      <c r="B75" s="4"/>
      <c r="C75" s="1"/>
      <c r="E75" s="1108"/>
      <c r="F75" s="1108"/>
      <c r="G75" s="1108"/>
      <c r="H75" s="1108"/>
      <c r="I75" s="1108"/>
      <c r="J75" s="1108"/>
      <c r="K75" s="1108"/>
      <c r="L75" s="1108"/>
      <c r="M75" s="481"/>
    </row>
    <row r="76" spans="1:13" ht="12.75">
      <c r="A76" s="1"/>
      <c r="B76" s="4"/>
      <c r="C76" s="1"/>
      <c r="E76" s="1108"/>
      <c r="F76" s="1108"/>
      <c r="G76" s="1108"/>
      <c r="H76" s="1108"/>
      <c r="I76" s="1108"/>
      <c r="J76" s="1108"/>
      <c r="K76" s="1108"/>
      <c r="L76" s="1108"/>
      <c r="M76" s="481"/>
    </row>
    <row r="77" spans="1:13">
      <c r="A77" s="1"/>
      <c r="B77" s="20"/>
      <c r="C77" s="1"/>
      <c r="E77" s="1108"/>
      <c r="F77" s="1108"/>
      <c r="G77" s="1108"/>
      <c r="H77" s="1108"/>
      <c r="I77" s="1108"/>
      <c r="J77" s="1108"/>
      <c r="K77" s="1108"/>
      <c r="L77" s="1108"/>
      <c r="M77" s="481"/>
    </row>
    <row r="78" spans="1:13" ht="15.75">
      <c r="A78" s="1"/>
      <c r="B78" s="22"/>
      <c r="C78" s="1"/>
      <c r="E78" s="1108"/>
      <c r="F78" s="1108"/>
      <c r="G78" s="1108"/>
      <c r="H78" s="1108"/>
      <c r="I78" s="1108"/>
      <c r="J78" s="1108"/>
      <c r="K78" s="1108"/>
      <c r="L78" s="1108"/>
      <c r="M78" s="481"/>
    </row>
    <row r="79" spans="1:13" ht="12.75">
      <c r="A79" s="1"/>
      <c r="B79" s="4"/>
      <c r="C79" s="1"/>
      <c r="E79" s="1108"/>
      <c r="F79" s="1108"/>
      <c r="G79" s="1108"/>
      <c r="H79" s="1108"/>
      <c r="I79" s="1108"/>
      <c r="J79" s="1108"/>
      <c r="K79" s="1108"/>
      <c r="L79" s="1108"/>
      <c r="M79" s="481"/>
    </row>
    <row r="80" spans="1:13" ht="55.9" customHeight="1">
      <c r="A80" s="1"/>
      <c r="B80" s="18"/>
      <c r="C80" s="1"/>
      <c r="E80" s="1108"/>
      <c r="F80" s="1108"/>
      <c r="G80" s="1108"/>
      <c r="H80" s="1108"/>
      <c r="I80" s="1108"/>
      <c r="J80" s="1108"/>
      <c r="K80" s="1108"/>
      <c r="L80" s="1108"/>
      <c r="M80" s="481"/>
    </row>
    <row r="81" spans="1:13" ht="12.75">
      <c r="A81" s="1"/>
      <c r="B81" s="4"/>
      <c r="C81" s="1"/>
      <c r="E81" s="1108"/>
      <c r="F81" s="1108"/>
      <c r="G81" s="1108"/>
      <c r="H81" s="1108"/>
      <c r="I81" s="1108"/>
      <c r="J81" s="1108"/>
      <c r="K81" s="1108"/>
      <c r="L81" s="1108"/>
      <c r="M81" s="481"/>
    </row>
    <row r="82" spans="1:13" ht="15.75">
      <c r="A82" s="1"/>
      <c r="B82" s="19"/>
      <c r="C82" s="1"/>
      <c r="E82" s="1108"/>
      <c r="F82" s="1108"/>
      <c r="G82" s="1108"/>
      <c r="H82" s="1108"/>
      <c r="I82" s="1108"/>
      <c r="J82" s="1108"/>
      <c r="K82" s="1108"/>
      <c r="L82" s="1108"/>
      <c r="M82" s="481"/>
    </row>
    <row r="83" spans="1:13" ht="12.75">
      <c r="A83" s="1"/>
      <c r="B83" s="4"/>
      <c r="C83" s="1"/>
      <c r="E83" s="1108"/>
      <c r="F83" s="1108"/>
      <c r="G83" s="1108"/>
      <c r="H83" s="1108"/>
      <c r="I83" s="1108"/>
      <c r="J83" s="1108"/>
      <c r="K83" s="1108"/>
      <c r="L83" s="1108"/>
      <c r="M83" s="481"/>
    </row>
    <row r="84" spans="1:13" ht="29.65" customHeight="1">
      <c r="A84" s="1"/>
      <c r="B84" s="20"/>
      <c r="C84" s="1"/>
      <c r="E84" s="1108"/>
      <c r="F84" s="1108"/>
      <c r="G84" s="1108"/>
      <c r="H84" s="1108"/>
      <c r="I84" s="1108"/>
      <c r="J84" s="1108"/>
      <c r="K84" s="1108"/>
      <c r="L84" s="1108"/>
      <c r="M84" s="481"/>
    </row>
    <row r="85" spans="1:13" ht="15.75">
      <c r="A85" s="1"/>
      <c r="B85" s="22"/>
      <c r="C85" s="1"/>
      <c r="E85" s="261"/>
      <c r="F85" s="261"/>
      <c r="G85" s="482"/>
      <c r="H85" s="482"/>
      <c r="I85" s="482"/>
      <c r="J85" s="482"/>
      <c r="K85" s="306"/>
      <c r="L85" s="412"/>
      <c r="M85" s="478"/>
    </row>
    <row r="86" spans="1:13" ht="14.25">
      <c r="A86" s="1"/>
      <c r="B86" s="4"/>
      <c r="C86" s="1"/>
      <c r="E86" s="115" t="s">
        <v>1086</v>
      </c>
      <c r="F86" s="115"/>
      <c r="G86" s="115"/>
      <c r="H86" s="115"/>
      <c r="I86" s="115"/>
      <c r="J86" s="115"/>
      <c r="K86" s="115"/>
      <c r="L86" s="115"/>
      <c r="M86" s="478"/>
    </row>
    <row r="87" spans="1:13" ht="12.75">
      <c r="A87" s="1"/>
      <c r="B87" s="4"/>
      <c r="C87" s="1"/>
      <c r="E87" s="118"/>
      <c r="F87" s="118"/>
      <c r="G87" s="118"/>
      <c r="H87" s="118"/>
      <c r="I87" s="118"/>
      <c r="J87" s="118"/>
      <c r="K87" s="118"/>
      <c r="L87" s="118"/>
      <c r="M87" s="483"/>
    </row>
    <row r="88" spans="1:13" ht="12.75">
      <c r="A88" s="1"/>
      <c r="B88" s="4"/>
      <c r="C88" s="1"/>
      <c r="E88" s="1129" t="s">
        <v>1087</v>
      </c>
      <c r="F88" s="1108"/>
      <c r="G88" s="1108"/>
      <c r="H88" s="1108"/>
      <c r="I88" s="1108"/>
      <c r="J88" s="1108"/>
      <c r="K88" s="1130"/>
      <c r="L88" s="484"/>
      <c r="M88" s="485"/>
    </row>
    <row r="89" spans="1:13" ht="12.75">
      <c r="A89" s="1"/>
      <c r="B89" s="4"/>
      <c r="C89" s="1"/>
      <c r="E89" s="1131" t="s">
        <v>1088</v>
      </c>
      <c r="F89" s="1132"/>
      <c r="G89" s="1133"/>
      <c r="H89" s="414">
        <v>2022</v>
      </c>
      <c r="I89" s="414">
        <v>2023</v>
      </c>
      <c r="J89" s="414">
        <v>2024</v>
      </c>
      <c r="K89" s="414">
        <v>2025</v>
      </c>
      <c r="L89" s="306"/>
      <c r="M89" s="485"/>
    </row>
    <row r="90" spans="1:13" ht="15" customHeight="1">
      <c r="A90" s="1"/>
      <c r="B90" s="4"/>
      <c r="C90" s="1"/>
      <c r="E90" s="1134" t="s">
        <v>1089</v>
      </c>
      <c r="F90" s="1135"/>
      <c r="G90" s="1136"/>
      <c r="H90" s="486">
        <v>706400</v>
      </c>
      <c r="I90" s="486">
        <v>610775.21</v>
      </c>
      <c r="J90" s="486">
        <f>209800+350201</f>
        <v>560001</v>
      </c>
      <c r="K90" s="486">
        <v>573548</v>
      </c>
      <c r="L90" s="306"/>
      <c r="M90" s="485"/>
    </row>
    <row r="91" spans="1:13" ht="19.5" customHeight="1">
      <c r="A91" s="1"/>
      <c r="B91" s="20"/>
      <c r="C91" s="1"/>
      <c r="E91" s="1137" t="s">
        <v>1090</v>
      </c>
      <c r="F91" s="1138"/>
      <c r="G91" s="1138"/>
      <c r="H91" s="487">
        <v>235600</v>
      </c>
      <c r="I91" s="487">
        <v>220500</v>
      </c>
      <c r="J91" s="487">
        <f>107211+97010</f>
        <v>204221</v>
      </c>
      <c r="K91" s="487">
        <v>242570</v>
      </c>
      <c r="L91" s="306"/>
      <c r="M91" s="485"/>
    </row>
    <row r="92" spans="1:13" ht="16.5" customHeight="1">
      <c r="A92" s="1"/>
      <c r="B92" s="22"/>
      <c r="C92" s="1"/>
      <c r="E92" s="1120" t="s">
        <v>1091</v>
      </c>
      <c r="F92" s="1121"/>
      <c r="G92" s="1122"/>
      <c r="H92" s="1126">
        <v>0</v>
      </c>
      <c r="I92" s="1126">
        <v>0</v>
      </c>
      <c r="J92" s="1126">
        <v>9.604309535201036E-2</v>
      </c>
      <c r="K92" s="1126">
        <f>K117</f>
        <v>0.42038916204623922</v>
      </c>
      <c r="L92" s="306"/>
      <c r="M92" s="488"/>
    </row>
    <row r="93" spans="1:13" ht="12.75">
      <c r="A93" s="1"/>
      <c r="B93" s="4"/>
      <c r="C93" s="1"/>
      <c r="E93" s="1123"/>
      <c r="F93" s="1124"/>
      <c r="G93" s="1125"/>
      <c r="H93" s="1127"/>
      <c r="I93" s="1127"/>
      <c r="J93" s="1127"/>
      <c r="K93" s="1127"/>
      <c r="L93" s="412"/>
      <c r="M93" s="485"/>
    </row>
    <row r="94" spans="1:13" ht="12.75">
      <c r="A94" s="1"/>
      <c r="B94" s="4"/>
      <c r="C94" s="1"/>
      <c r="E94" s="314"/>
      <c r="F94" s="314"/>
      <c r="G94" s="314"/>
      <c r="H94" s="314"/>
      <c r="I94" s="314"/>
      <c r="J94" s="314"/>
      <c r="K94" s="412"/>
      <c r="L94" s="412"/>
      <c r="M94" s="485"/>
    </row>
    <row r="95" spans="1:13" ht="12.75">
      <c r="A95" s="1"/>
      <c r="B95" s="4"/>
      <c r="C95" s="1"/>
      <c r="E95" s="1107" t="s">
        <v>1643</v>
      </c>
      <c r="F95" s="1108"/>
      <c r="G95" s="1108"/>
      <c r="H95" s="1108"/>
      <c r="I95" s="1108"/>
      <c r="J95" s="1108"/>
      <c r="K95" s="1108"/>
      <c r="L95" s="273"/>
      <c r="M95" s="485"/>
    </row>
    <row r="96" spans="1:13" ht="12.75">
      <c r="A96" s="1"/>
      <c r="B96" s="4"/>
      <c r="C96" s="1"/>
      <c r="E96" s="1108"/>
      <c r="F96" s="1108"/>
      <c r="G96" s="1108"/>
      <c r="H96" s="1108"/>
      <c r="I96" s="1108"/>
      <c r="J96" s="1108"/>
      <c r="K96" s="1108"/>
      <c r="L96" s="273"/>
      <c r="M96" s="485"/>
    </row>
    <row r="97" spans="1:13" ht="21.6" customHeight="1">
      <c r="A97" s="1"/>
      <c r="B97" s="64"/>
      <c r="C97" s="1"/>
      <c r="E97" s="1108"/>
      <c r="F97" s="1108"/>
      <c r="G97" s="1108"/>
      <c r="H97" s="1108"/>
      <c r="I97" s="1108"/>
      <c r="J97" s="1108"/>
      <c r="K97" s="1108"/>
      <c r="L97" s="273"/>
      <c r="M97" s="485"/>
    </row>
    <row r="98" spans="1:13" ht="12.75">
      <c r="A98" s="1"/>
      <c r="B98" s="64"/>
      <c r="C98" s="1"/>
      <c r="E98" s="1108"/>
      <c r="F98" s="1108"/>
      <c r="G98" s="1108"/>
      <c r="H98" s="1108"/>
      <c r="I98" s="1108"/>
      <c r="J98" s="1108"/>
      <c r="K98" s="1108"/>
      <c r="L98" s="273"/>
      <c r="M98" s="485"/>
    </row>
    <row r="99" spans="1:13">
      <c r="A99" s="1"/>
      <c r="B99" s="20"/>
      <c r="C99" s="1"/>
      <c r="E99" s="1108"/>
      <c r="F99" s="1108"/>
      <c r="G99" s="1108"/>
      <c r="H99" s="1108"/>
      <c r="I99" s="1108"/>
      <c r="J99" s="1108"/>
      <c r="K99" s="1108"/>
      <c r="L99" s="273"/>
      <c r="M99" s="485"/>
    </row>
    <row r="100" spans="1:13">
      <c r="A100" s="1"/>
      <c r="B100" s="20"/>
      <c r="C100" s="1"/>
      <c r="L100" s="273"/>
      <c r="M100" s="485"/>
    </row>
    <row r="101" spans="1:13" ht="15.75">
      <c r="A101" s="1"/>
      <c r="B101" s="22"/>
      <c r="C101" s="1"/>
      <c r="E101" s="115" t="s">
        <v>1092</v>
      </c>
      <c r="F101" s="115"/>
      <c r="G101" s="115"/>
      <c r="H101" s="115"/>
      <c r="I101" s="115"/>
      <c r="J101" s="115"/>
      <c r="K101" s="115"/>
      <c r="L101" s="115"/>
      <c r="M101" s="485"/>
    </row>
    <row r="102" spans="1:13" ht="12.75">
      <c r="A102" s="1"/>
      <c r="B102" s="4"/>
      <c r="C102" s="1"/>
      <c r="E102" s="412"/>
      <c r="F102" s="412"/>
      <c r="G102" s="412"/>
      <c r="H102" s="412"/>
      <c r="I102" s="412"/>
      <c r="J102" s="412"/>
      <c r="K102" s="412"/>
      <c r="L102" s="412"/>
    </row>
    <row r="103" spans="1:13" ht="12.75">
      <c r="A103" s="1"/>
      <c r="B103" s="4"/>
      <c r="C103" s="1"/>
      <c r="E103" s="1109" t="s">
        <v>1093</v>
      </c>
      <c r="F103" s="1108"/>
      <c r="G103" s="1108"/>
      <c r="H103" s="1108"/>
      <c r="I103" s="1108"/>
      <c r="J103" s="1108"/>
      <c r="K103" s="1108"/>
      <c r="L103" s="118"/>
    </row>
    <row r="104" spans="1:13" ht="15.6" customHeight="1">
      <c r="A104" s="1"/>
      <c r="B104" s="4"/>
      <c r="C104" s="1"/>
      <c r="E104" s="1110" t="s">
        <v>1094</v>
      </c>
      <c r="F104" s="1111"/>
      <c r="G104" s="1112"/>
      <c r="H104" s="1116" t="s">
        <v>1095</v>
      </c>
      <c r="I104" s="1117"/>
      <c r="J104" s="1117"/>
      <c r="K104" s="1118"/>
      <c r="L104" s="118"/>
    </row>
    <row r="105" spans="1:13" ht="18.600000000000001" customHeight="1">
      <c r="A105" s="1"/>
      <c r="B105" s="4"/>
      <c r="C105" s="1"/>
      <c r="E105" s="1113"/>
      <c r="F105" s="1114"/>
      <c r="G105" s="1115"/>
      <c r="H105" s="489">
        <v>2022</v>
      </c>
      <c r="I105" s="489">
        <v>2023</v>
      </c>
      <c r="J105" s="489">
        <v>2024</v>
      </c>
      <c r="K105" s="489">
        <v>2025</v>
      </c>
      <c r="L105" s="118"/>
    </row>
    <row r="106" spans="1:13" ht="22.15" customHeight="1">
      <c r="A106" s="1"/>
      <c r="B106" s="4"/>
      <c r="C106" s="1"/>
      <c r="E106" s="1119" t="s">
        <v>1096</v>
      </c>
      <c r="F106" s="1001" t="s">
        <v>614</v>
      </c>
      <c r="G106" s="1002"/>
      <c r="H106" s="1003">
        <v>3.69</v>
      </c>
      <c r="I106" s="1003">
        <v>7.1</v>
      </c>
      <c r="J106" s="1003">
        <v>2.59</v>
      </c>
      <c r="K106" s="1003">
        <v>0</v>
      </c>
      <c r="L106" s="118"/>
    </row>
    <row r="107" spans="1:13" ht="18.600000000000001" customHeight="1">
      <c r="A107" s="1"/>
      <c r="B107" s="4"/>
      <c r="C107" s="1"/>
      <c r="E107" s="1099"/>
      <c r="F107" s="1105" t="s">
        <v>1097</v>
      </c>
      <c r="G107" s="1106"/>
      <c r="H107" s="1004" t="s">
        <v>724</v>
      </c>
      <c r="I107" s="1004" t="s">
        <v>724</v>
      </c>
      <c r="J107" s="1004">
        <v>1.67</v>
      </c>
      <c r="K107" s="1004">
        <v>0</v>
      </c>
      <c r="L107" s="118"/>
    </row>
    <row r="108" spans="1:13" ht="39" customHeight="1">
      <c r="A108" s="1"/>
      <c r="B108" s="20"/>
      <c r="C108" s="1"/>
      <c r="E108" s="1100"/>
      <c r="F108" s="1102" t="s">
        <v>1098</v>
      </c>
      <c r="G108" s="1096"/>
      <c r="H108" s="1005" t="s">
        <v>724</v>
      </c>
      <c r="I108" s="1005" t="s">
        <v>724</v>
      </c>
      <c r="J108" s="309">
        <f>J107/J106</f>
        <v>0.64478764478764483</v>
      </c>
      <c r="K108" s="310">
        <v>0</v>
      </c>
      <c r="L108" s="118"/>
    </row>
    <row r="109" spans="1:13" ht="15.75">
      <c r="A109" s="1"/>
      <c r="B109" s="22"/>
      <c r="C109" s="1"/>
      <c r="E109" s="1098" t="s">
        <v>1099</v>
      </c>
      <c r="F109" s="1006" t="s">
        <v>614</v>
      </c>
      <c r="G109" s="1006"/>
      <c r="H109" s="1007">
        <v>416.62</v>
      </c>
      <c r="I109" s="1007">
        <v>352.62</v>
      </c>
      <c r="J109" s="1007">
        <v>374</v>
      </c>
      <c r="K109" s="1008">
        <v>369.51</v>
      </c>
      <c r="L109" s="118"/>
    </row>
    <row r="110" spans="1:13" ht="30" customHeight="1">
      <c r="A110" s="1"/>
      <c r="B110" s="4"/>
      <c r="C110" s="1"/>
      <c r="E110" s="1099"/>
      <c r="F110" s="1101" t="s">
        <v>1097</v>
      </c>
      <c r="G110" s="1096"/>
      <c r="H110" s="1007" t="s">
        <v>724</v>
      </c>
      <c r="I110" s="1007" t="s">
        <v>724</v>
      </c>
      <c r="J110" s="1009">
        <v>7.5</v>
      </c>
      <c r="K110" s="1008">
        <v>241.11</v>
      </c>
      <c r="L110" s="118"/>
    </row>
    <row r="111" spans="1:13" ht="32.65" customHeight="1">
      <c r="A111" s="1"/>
      <c r="B111" s="18"/>
      <c r="C111" s="1"/>
      <c r="E111" s="1100"/>
      <c r="F111" s="1101" t="s">
        <v>1098</v>
      </c>
      <c r="G111" s="1096"/>
      <c r="H111" s="1010" t="s">
        <v>724</v>
      </c>
      <c r="I111" s="1010" t="s">
        <v>724</v>
      </c>
      <c r="J111" s="1011">
        <f t="shared" ref="J111:K111" si="0">J110/J109</f>
        <v>2.0053475935828877E-2</v>
      </c>
      <c r="K111" s="1012">
        <f t="shared" si="0"/>
        <v>0.65251278720467654</v>
      </c>
      <c r="L111" s="118"/>
    </row>
    <row r="112" spans="1:13" ht="22.15" customHeight="1">
      <c r="A112" s="1"/>
      <c r="B112" s="4"/>
      <c r="C112" s="1"/>
      <c r="E112" s="1103" t="s">
        <v>1100</v>
      </c>
      <c r="F112" s="1001" t="s">
        <v>614</v>
      </c>
      <c r="G112" s="1002"/>
      <c r="H112" s="1004">
        <v>286.08999999999997</v>
      </c>
      <c r="I112" s="1004">
        <v>251.04</v>
      </c>
      <c r="J112" s="1004">
        <v>187.74</v>
      </c>
      <c r="K112" s="1004">
        <v>204.03</v>
      </c>
      <c r="L112" s="118"/>
    </row>
    <row r="113" spans="1:13" ht="22.9" customHeight="1">
      <c r="A113" s="1"/>
      <c r="B113" s="19"/>
      <c r="C113" s="1"/>
      <c r="E113" s="1099"/>
      <c r="F113" s="1105" t="s">
        <v>1097</v>
      </c>
      <c r="G113" s="1106"/>
      <c r="H113" s="1004" t="s">
        <v>724</v>
      </c>
      <c r="I113" s="1004" t="s">
        <v>724</v>
      </c>
      <c r="J113" s="1004">
        <v>45.03</v>
      </c>
      <c r="K113" s="1004">
        <v>0</v>
      </c>
      <c r="L113" s="118"/>
    </row>
    <row r="114" spans="1:13" ht="30.6" customHeight="1">
      <c r="A114" s="1"/>
      <c r="B114" s="4"/>
      <c r="C114" s="1"/>
      <c r="E114" s="1104"/>
      <c r="F114" s="1102" t="s">
        <v>1098</v>
      </c>
      <c r="G114" s="1096"/>
      <c r="H114" s="1005" t="s">
        <v>724</v>
      </c>
      <c r="I114" s="1005" t="s">
        <v>724</v>
      </c>
      <c r="J114" s="309">
        <f>J113/J112</f>
        <v>0.23985298817513581</v>
      </c>
      <c r="K114" s="310">
        <v>0</v>
      </c>
      <c r="L114" s="118"/>
    </row>
    <row r="115" spans="1:13" ht="28.9" customHeight="1">
      <c r="A115" s="1"/>
      <c r="B115" s="20"/>
      <c r="C115" s="244"/>
      <c r="E115" s="1093" t="s">
        <v>614</v>
      </c>
      <c r="F115" s="1094"/>
      <c r="G115" s="1094"/>
      <c r="H115" s="1013">
        <f t="shared" ref="H115:J115" si="1">H106+H109+H112</f>
        <v>706.4</v>
      </c>
      <c r="I115" s="1013">
        <f t="shared" si="1"/>
        <v>610.76</v>
      </c>
      <c r="J115" s="1013">
        <f t="shared" si="1"/>
        <v>564.32999999999993</v>
      </c>
      <c r="K115" s="1000">
        <f>K109+K112</f>
        <v>573.54</v>
      </c>
      <c r="L115" s="118"/>
    </row>
    <row r="116" spans="1:13" ht="30.6" customHeight="1">
      <c r="A116" s="1"/>
      <c r="B116" s="22"/>
      <c r="C116" s="1"/>
      <c r="E116" s="1095" t="s">
        <v>1101</v>
      </c>
      <c r="F116" s="1096"/>
      <c r="G116" s="1096"/>
      <c r="H116" s="999" t="s">
        <v>724</v>
      </c>
      <c r="I116" s="999" t="s">
        <v>724</v>
      </c>
      <c r="J116" s="999">
        <f>J107+J110+J113</f>
        <v>54.2</v>
      </c>
      <c r="K116" s="1000">
        <f>K110</f>
        <v>241.11</v>
      </c>
      <c r="L116" s="118"/>
    </row>
    <row r="117" spans="1:13" ht="31.15" customHeight="1">
      <c r="A117" s="1"/>
      <c r="B117" s="4"/>
      <c r="C117" s="1"/>
      <c r="E117" s="1095" t="s">
        <v>1102</v>
      </c>
      <c r="F117" s="1096"/>
      <c r="G117" s="1096"/>
      <c r="H117" s="999" t="s">
        <v>724</v>
      </c>
      <c r="I117" s="999" t="s">
        <v>724</v>
      </c>
      <c r="J117" s="1014">
        <f t="shared" ref="J117:K117" si="2">J116/J115</f>
        <v>9.604309535201036E-2</v>
      </c>
      <c r="K117" s="1015">
        <f t="shared" si="2"/>
        <v>0.42038916204623922</v>
      </c>
      <c r="L117" s="118"/>
    </row>
    <row r="118" spans="1:13">
      <c r="A118" s="1"/>
      <c r="B118" s="20"/>
      <c r="C118" s="1"/>
      <c r="E118" s="273"/>
      <c r="F118" s="273"/>
      <c r="G118" s="273"/>
      <c r="H118" s="273"/>
      <c r="I118" s="273"/>
      <c r="J118" s="273"/>
      <c r="K118" s="273"/>
      <c r="L118" s="406"/>
    </row>
    <row r="119" spans="1:13" ht="15.75">
      <c r="A119" s="1"/>
      <c r="B119" s="22"/>
      <c r="C119" s="1"/>
      <c r="E119" s="1172" t="s">
        <v>1103</v>
      </c>
      <c r="F119" s="1108"/>
      <c r="G119" s="1108"/>
      <c r="H119" s="1108"/>
      <c r="I119" s="1108"/>
      <c r="J119" s="1108"/>
      <c r="K119" s="1108"/>
      <c r="L119" s="406"/>
      <c r="M119" s="493"/>
    </row>
    <row r="120" spans="1:13" ht="23.65" customHeight="1">
      <c r="A120" s="1"/>
      <c r="B120" s="4"/>
      <c r="C120" s="1"/>
      <c r="E120" s="1108"/>
      <c r="F120" s="1108"/>
      <c r="G120" s="1108"/>
      <c r="H120" s="1108"/>
      <c r="I120" s="1108"/>
      <c r="J120" s="1108"/>
      <c r="K120" s="1108"/>
      <c r="L120" s="412"/>
      <c r="M120" s="292"/>
    </row>
    <row r="121" spans="1:13" ht="24" customHeight="1">
      <c r="A121" s="1"/>
      <c r="B121" s="4"/>
      <c r="C121" s="1"/>
      <c r="E121" s="1108"/>
      <c r="F121" s="1108"/>
      <c r="G121" s="1108"/>
      <c r="H121" s="1108"/>
      <c r="I121" s="1108"/>
      <c r="J121" s="1108"/>
      <c r="K121" s="1108"/>
      <c r="L121" s="412"/>
      <c r="M121" s="292"/>
    </row>
    <row r="122" spans="1:13" ht="12.75">
      <c r="A122" s="1"/>
      <c r="B122" s="4"/>
      <c r="C122" s="1"/>
      <c r="E122" s="1108"/>
      <c r="F122" s="1108"/>
      <c r="G122" s="1108"/>
      <c r="H122" s="1108"/>
      <c r="I122" s="1108"/>
      <c r="J122" s="1108"/>
      <c r="K122" s="1108"/>
      <c r="L122" s="412"/>
      <c r="M122" s="292"/>
    </row>
    <row r="123" spans="1:13" ht="12.75">
      <c r="A123" s="1"/>
      <c r="B123" s="4"/>
      <c r="C123" s="1"/>
      <c r="E123" s="1108"/>
      <c r="F123" s="1108"/>
      <c r="G123" s="1108"/>
      <c r="H123" s="1108"/>
      <c r="I123" s="1108"/>
      <c r="J123" s="1108"/>
      <c r="K123" s="1108"/>
      <c r="L123" s="412"/>
      <c r="M123" s="292"/>
    </row>
    <row r="124" spans="1:13" ht="12.75">
      <c r="A124" s="1"/>
      <c r="B124" s="4"/>
      <c r="C124" s="1"/>
      <c r="E124" s="118"/>
      <c r="F124" s="118"/>
      <c r="G124" s="118"/>
      <c r="H124" s="118"/>
      <c r="I124" s="118"/>
      <c r="J124" s="118"/>
      <c r="K124" s="306"/>
      <c r="L124" s="306"/>
      <c r="M124" s="292"/>
    </row>
    <row r="125" spans="1:13">
      <c r="A125" s="1"/>
      <c r="B125" s="20"/>
      <c r="C125" s="1"/>
      <c r="E125" s="115" t="s">
        <v>1104</v>
      </c>
      <c r="F125" s="115"/>
      <c r="G125" s="115"/>
      <c r="H125" s="115"/>
      <c r="I125" s="115"/>
      <c r="J125" s="115"/>
      <c r="K125" s="115"/>
      <c r="L125" s="115"/>
      <c r="M125" s="292"/>
    </row>
    <row r="126" spans="1:13" ht="15.75">
      <c r="A126" s="1"/>
      <c r="B126" s="22"/>
      <c r="C126" s="1"/>
      <c r="E126" s="118"/>
      <c r="F126" s="118"/>
      <c r="G126" s="118"/>
      <c r="H126" s="118"/>
      <c r="I126" s="118"/>
      <c r="J126" s="118"/>
      <c r="K126" s="306"/>
      <c r="L126" s="306"/>
      <c r="M126" s="292"/>
    </row>
    <row r="127" spans="1:13" ht="221.65" customHeight="1">
      <c r="A127" s="1"/>
      <c r="B127" s="4"/>
      <c r="C127" s="1"/>
      <c r="E127" s="1173" t="s">
        <v>1644</v>
      </c>
      <c r="F127" s="1108"/>
      <c r="G127" s="1108"/>
      <c r="H127" s="1108"/>
      <c r="I127" s="1108"/>
      <c r="J127" s="1108"/>
      <c r="K127" s="1108"/>
      <c r="L127" s="1108"/>
      <c r="M127" s="292"/>
    </row>
    <row r="128" spans="1:13" ht="12.75">
      <c r="A128" s="1"/>
      <c r="B128" s="4"/>
      <c r="C128" s="1"/>
      <c r="E128" s="291"/>
      <c r="F128" s="291"/>
      <c r="G128" s="291"/>
      <c r="H128" s="291"/>
      <c r="I128" s="291"/>
      <c r="J128" s="291"/>
      <c r="K128" s="291"/>
      <c r="L128" s="291"/>
      <c r="M128" s="292"/>
    </row>
    <row r="129" spans="1:13" ht="19.149999999999999" customHeight="1">
      <c r="A129" s="1"/>
      <c r="B129" s="4"/>
      <c r="C129" s="1"/>
      <c r="E129" s="1174" t="s">
        <v>1105</v>
      </c>
      <c r="F129" s="1165"/>
      <c r="G129" s="1165"/>
      <c r="H129" s="1165"/>
      <c r="I129" s="1165"/>
      <c r="J129" s="1165"/>
      <c r="K129" s="1165"/>
      <c r="L129" s="222"/>
      <c r="M129" s="494"/>
    </row>
    <row r="130" spans="1:13" ht="12.75">
      <c r="A130" s="1"/>
      <c r="B130" s="4"/>
      <c r="C130" s="1"/>
      <c r="E130" s="1175" t="s">
        <v>1106</v>
      </c>
      <c r="F130" s="1165"/>
      <c r="G130" s="1165"/>
      <c r="H130" s="1176" t="s">
        <v>1107</v>
      </c>
      <c r="I130" s="1165"/>
      <c r="J130" s="1165"/>
      <c r="K130" s="1165"/>
      <c r="L130" s="293"/>
      <c r="M130" s="295"/>
    </row>
    <row r="131" spans="1:13" ht="22.15" customHeight="1">
      <c r="A131" s="1"/>
      <c r="B131" s="64"/>
      <c r="C131" s="1"/>
      <c r="E131" s="1165"/>
      <c r="F131" s="1165"/>
      <c r="G131" s="1165"/>
      <c r="H131" s="173">
        <v>2022</v>
      </c>
      <c r="I131" s="173">
        <v>2023</v>
      </c>
      <c r="J131" s="173">
        <v>2024</v>
      </c>
      <c r="K131" s="173" t="s">
        <v>884</v>
      </c>
      <c r="L131" s="293"/>
      <c r="M131" s="295"/>
    </row>
    <row r="132" spans="1:13" ht="18.600000000000001" customHeight="1">
      <c r="A132" s="1"/>
      <c r="B132" s="4"/>
      <c r="C132" s="1"/>
      <c r="E132" s="1119" t="s">
        <v>1096</v>
      </c>
      <c r="F132" s="1001" t="s">
        <v>614</v>
      </c>
      <c r="G132" s="1002"/>
      <c r="H132" s="1016">
        <v>310.27</v>
      </c>
      <c r="I132" s="1016">
        <v>286.27</v>
      </c>
      <c r="J132" s="1016">
        <v>300.95999999999998</v>
      </c>
      <c r="K132" s="1016">
        <v>276.5</v>
      </c>
      <c r="L132" s="496"/>
      <c r="M132" s="497"/>
    </row>
    <row r="133" spans="1:13" ht="29.65" customHeight="1">
      <c r="A133" s="1"/>
      <c r="B133" s="20"/>
      <c r="C133" s="1"/>
      <c r="E133" s="1099"/>
      <c r="F133" s="1105" t="s">
        <v>1108</v>
      </c>
      <c r="G133" s="1106"/>
      <c r="H133" s="1004" t="s">
        <v>724</v>
      </c>
      <c r="I133" s="1004" t="s">
        <v>724</v>
      </c>
      <c r="J133" s="1017">
        <v>28.24</v>
      </c>
      <c r="K133" s="1017">
        <v>205.01</v>
      </c>
      <c r="L133" s="265"/>
      <c r="M133" s="266"/>
    </row>
    <row r="134" spans="1:13" ht="33.6" customHeight="1">
      <c r="A134" s="1"/>
      <c r="B134" s="22"/>
      <c r="C134" s="1"/>
      <c r="E134" s="1100"/>
      <c r="F134" s="1102" t="s">
        <v>1109</v>
      </c>
      <c r="G134" s="1096"/>
      <c r="H134" s="1005" t="s">
        <v>724</v>
      </c>
      <c r="I134" s="1005" t="s">
        <v>724</v>
      </c>
      <c r="J134" s="309">
        <f t="shared" ref="J134:K134" si="3">J133/J132</f>
        <v>9.3833067517278046E-2</v>
      </c>
      <c r="K134" s="309">
        <f t="shared" si="3"/>
        <v>0.74144665461121151</v>
      </c>
      <c r="L134" s="265"/>
      <c r="M134" s="266"/>
    </row>
    <row r="135" spans="1:13" ht="21.6" customHeight="1">
      <c r="A135" s="1"/>
      <c r="B135" s="4"/>
      <c r="C135" s="1"/>
      <c r="E135" s="1098" t="s">
        <v>1099</v>
      </c>
      <c r="F135" s="1006" t="s">
        <v>614</v>
      </c>
      <c r="G135" s="1006"/>
      <c r="H135" s="1009">
        <v>6.35</v>
      </c>
      <c r="I135" s="1009">
        <v>15.4</v>
      </c>
      <c r="J135" s="1009">
        <v>0.33</v>
      </c>
      <c r="K135" s="1018">
        <v>2.82</v>
      </c>
      <c r="L135" s="265"/>
      <c r="M135" s="266"/>
    </row>
    <row r="136" spans="1:13" ht="21.6" customHeight="1">
      <c r="A136" s="1"/>
      <c r="B136" s="4"/>
      <c r="C136" s="1"/>
      <c r="E136" s="1099"/>
      <c r="F136" s="1171" t="s">
        <v>1108</v>
      </c>
      <c r="G136" s="1096"/>
      <c r="H136" s="1007" t="s">
        <v>724</v>
      </c>
      <c r="I136" s="1007" t="s">
        <v>724</v>
      </c>
      <c r="J136" s="1007">
        <v>0</v>
      </c>
      <c r="K136" s="1007">
        <v>0</v>
      </c>
      <c r="L136" s="265"/>
      <c r="M136" s="266"/>
    </row>
    <row r="137" spans="1:13" ht="40.15" customHeight="1">
      <c r="A137" s="1"/>
      <c r="B137" s="4"/>
      <c r="C137" s="1"/>
      <c r="E137" s="1100"/>
      <c r="F137" s="1101" t="s">
        <v>1109</v>
      </c>
      <c r="G137" s="1096"/>
      <c r="H137" s="1010" t="s">
        <v>724</v>
      </c>
      <c r="I137" s="1010" t="s">
        <v>724</v>
      </c>
      <c r="J137" s="1019">
        <v>0</v>
      </c>
      <c r="K137" s="1019">
        <v>0</v>
      </c>
      <c r="L137" s="265"/>
      <c r="M137" s="266"/>
    </row>
    <row r="138" spans="1:13" ht="23.65" customHeight="1">
      <c r="A138" s="1"/>
      <c r="B138" s="4"/>
      <c r="C138" s="1"/>
      <c r="E138" s="1103" t="s">
        <v>1100</v>
      </c>
      <c r="F138" s="1001" t="s">
        <v>614</v>
      </c>
      <c r="G138" s="1002"/>
      <c r="H138" s="1004">
        <v>154.22999999999999</v>
      </c>
      <c r="I138" s="1004">
        <v>88.59</v>
      </c>
      <c r="J138" s="1004">
        <v>54.48</v>
      </c>
      <c r="K138" s="1004">
        <v>51.65</v>
      </c>
      <c r="L138" s="265"/>
      <c r="M138" s="266"/>
    </row>
    <row r="139" spans="1:13" ht="24.6" customHeight="1">
      <c r="A139" s="1"/>
      <c r="B139" s="4"/>
      <c r="C139" s="1"/>
      <c r="E139" s="1099"/>
      <c r="F139" s="1170" t="s">
        <v>1108</v>
      </c>
      <c r="G139" s="1106"/>
      <c r="H139" s="1004" t="s">
        <v>724</v>
      </c>
      <c r="I139" s="1004" t="s">
        <v>724</v>
      </c>
      <c r="J139" s="1004">
        <v>7.16</v>
      </c>
      <c r="K139" s="1004">
        <v>6.74</v>
      </c>
      <c r="L139" s="265"/>
      <c r="M139" s="266"/>
    </row>
    <row r="140" spans="1:13" ht="30" customHeight="1">
      <c r="A140" s="1"/>
      <c r="B140" s="4"/>
      <c r="C140" s="1"/>
      <c r="E140" s="1104"/>
      <c r="F140" s="1102" t="s">
        <v>1109</v>
      </c>
      <c r="G140" s="1096"/>
      <c r="H140" s="1005" t="s">
        <v>724</v>
      </c>
      <c r="I140" s="1005" t="s">
        <v>724</v>
      </c>
      <c r="J140" s="309">
        <f t="shared" ref="J140:K140" si="4">J139/J138</f>
        <v>0.13142437591776801</v>
      </c>
      <c r="K140" s="309">
        <f t="shared" si="4"/>
        <v>0.13049370764762827</v>
      </c>
      <c r="L140" s="265"/>
      <c r="M140" s="266"/>
    </row>
    <row r="141" spans="1:13" ht="25.15" customHeight="1">
      <c r="A141" s="1"/>
      <c r="B141" s="18"/>
      <c r="C141" s="1"/>
      <c r="E141" s="1093" t="s">
        <v>614</v>
      </c>
      <c r="F141" s="1094"/>
      <c r="G141" s="1094"/>
      <c r="H141" s="999">
        <v>470.85</v>
      </c>
      <c r="I141" s="999">
        <v>390.26</v>
      </c>
      <c r="J141" s="1020">
        <f t="shared" ref="J141:K141" si="5">J132+J135+J138</f>
        <v>355.77</v>
      </c>
      <c r="K141" s="1020">
        <f t="shared" si="5"/>
        <v>330.96999999999997</v>
      </c>
      <c r="L141" s="265"/>
      <c r="M141" s="266"/>
    </row>
    <row r="142" spans="1:13" ht="22.15" customHeight="1">
      <c r="A142" s="1"/>
      <c r="B142" s="4"/>
      <c r="C142" s="1"/>
      <c r="E142" s="1163" t="s">
        <v>1110</v>
      </c>
      <c r="F142" s="1096"/>
      <c r="G142" s="1096"/>
      <c r="H142" s="999" t="s">
        <v>724</v>
      </c>
      <c r="I142" s="999" t="s">
        <v>724</v>
      </c>
      <c r="J142" s="1020">
        <f t="shared" ref="J142:K142" si="6">J133+J136+J139</f>
        <v>35.4</v>
      </c>
      <c r="K142" s="1020">
        <f t="shared" si="6"/>
        <v>211.75</v>
      </c>
      <c r="L142" s="265"/>
      <c r="M142" s="266"/>
    </row>
    <row r="143" spans="1:13" ht="31.9" customHeight="1">
      <c r="A143" s="1"/>
      <c r="B143" s="19"/>
      <c r="C143" s="1"/>
      <c r="E143" s="1163" t="s">
        <v>1610</v>
      </c>
      <c r="F143" s="1096"/>
      <c r="G143" s="1096"/>
      <c r="H143" s="999" t="s">
        <v>724</v>
      </c>
      <c r="I143" s="999" t="s">
        <v>724</v>
      </c>
      <c r="J143" s="1014">
        <f t="shared" ref="J143:K143" si="7">J142/J141</f>
        <v>9.950248756218906E-2</v>
      </c>
      <c r="K143" s="1015">
        <f t="shared" si="7"/>
        <v>0.63978608333081555</v>
      </c>
      <c r="L143" s="265"/>
      <c r="M143" s="266"/>
    </row>
    <row r="144" spans="1:13" ht="14.25">
      <c r="A144" s="1"/>
      <c r="B144" s="4"/>
      <c r="C144" s="1"/>
      <c r="E144" s="1164" t="s">
        <v>1111</v>
      </c>
      <c r="F144" s="1165"/>
      <c r="G144" s="1165"/>
      <c r="H144" s="1165"/>
      <c r="I144" s="1165"/>
      <c r="J144" s="1165"/>
      <c r="K144" s="1165"/>
      <c r="L144" s="498"/>
      <c r="M144" s="266"/>
    </row>
    <row r="145" spans="1:13" ht="37.9" customHeight="1">
      <c r="A145" s="1"/>
      <c r="B145" s="20"/>
      <c r="C145" s="1"/>
      <c r="E145" s="1166"/>
      <c r="F145" s="1167"/>
      <c r="G145" s="1167"/>
      <c r="H145" s="1167"/>
      <c r="I145" s="1167"/>
      <c r="J145" s="1167"/>
      <c r="K145" s="1167"/>
      <c r="L145" s="265"/>
      <c r="M145" s="266"/>
    </row>
    <row r="146" spans="1:13" ht="72.599999999999994" customHeight="1">
      <c r="A146" s="1"/>
      <c r="B146" s="20"/>
      <c r="C146" s="1"/>
      <c r="E146" s="1168" t="s">
        <v>1112</v>
      </c>
      <c r="F146" s="1108"/>
      <c r="G146" s="1108"/>
      <c r="H146" s="1108"/>
      <c r="I146" s="1108"/>
      <c r="J146" s="1108"/>
      <c r="K146" s="1108"/>
      <c r="L146" s="265"/>
      <c r="M146" s="266"/>
    </row>
    <row r="147" spans="1:13">
      <c r="A147" s="1"/>
      <c r="B147" s="20"/>
      <c r="C147" s="1"/>
      <c r="E147" s="263"/>
      <c r="F147" s="118"/>
      <c r="G147" s="293"/>
      <c r="H147" s="265"/>
      <c r="I147" s="265"/>
      <c r="J147" s="265"/>
      <c r="K147" s="265"/>
      <c r="L147" s="265"/>
      <c r="M147" s="266"/>
    </row>
    <row r="148" spans="1:13" ht="14.25">
      <c r="A148" s="1"/>
      <c r="B148" s="4"/>
      <c r="C148" s="1"/>
      <c r="E148" s="960" t="s">
        <v>1113</v>
      </c>
      <c r="F148" s="115"/>
      <c r="G148" s="115"/>
      <c r="H148" s="115"/>
      <c r="I148" s="115"/>
      <c r="J148" s="115"/>
      <c r="K148" s="115"/>
      <c r="L148" s="115"/>
      <c r="M148" s="295"/>
    </row>
    <row r="149" spans="1:13">
      <c r="A149" s="1"/>
      <c r="B149" s="4"/>
      <c r="C149" s="1"/>
      <c r="E149" s="499"/>
      <c r="F149" s="499"/>
      <c r="G149" s="499"/>
      <c r="H149" s="499"/>
      <c r="I149" s="499"/>
      <c r="J149" s="499"/>
      <c r="K149" s="499"/>
      <c r="L149" s="499"/>
      <c r="M149" s="295"/>
    </row>
    <row r="150" spans="1:13" ht="12.75">
      <c r="A150" s="1"/>
      <c r="B150" s="4"/>
      <c r="C150" s="1"/>
      <c r="E150" s="1141" t="s">
        <v>1114</v>
      </c>
      <c r="F150" s="1108"/>
      <c r="G150" s="1108"/>
      <c r="H150" s="1108"/>
      <c r="I150" s="1108"/>
      <c r="J150" s="1108"/>
      <c r="K150" s="1108"/>
      <c r="L150" s="1108"/>
      <c r="M150" s="295"/>
    </row>
    <row r="151" spans="1:13" ht="14.25">
      <c r="A151" s="1"/>
      <c r="B151" s="4"/>
      <c r="C151" s="1"/>
      <c r="E151" s="1108"/>
      <c r="F151" s="1108"/>
      <c r="G151" s="1108"/>
      <c r="H151" s="1108"/>
      <c r="I151" s="1108"/>
      <c r="J151" s="1108"/>
      <c r="K151" s="1108"/>
      <c r="L151" s="1108"/>
      <c r="M151" s="497"/>
    </row>
    <row r="152" spans="1:13" ht="14.25">
      <c r="A152" s="1"/>
      <c r="B152" s="4"/>
      <c r="C152" s="1"/>
      <c r="E152" s="1108"/>
      <c r="F152" s="1108"/>
      <c r="G152" s="1108"/>
      <c r="H152" s="1108"/>
      <c r="I152" s="1108"/>
      <c r="J152" s="1108"/>
      <c r="K152" s="1108"/>
      <c r="L152" s="1108"/>
      <c r="M152" s="266"/>
    </row>
    <row r="153" spans="1:13">
      <c r="A153" s="1"/>
      <c r="B153" s="20"/>
      <c r="C153" s="1"/>
      <c r="E153" s="1108"/>
      <c r="F153" s="1108"/>
      <c r="G153" s="1108"/>
      <c r="H153" s="1108"/>
      <c r="I153" s="1108"/>
      <c r="J153" s="1108"/>
      <c r="K153" s="1108"/>
      <c r="L153" s="1108"/>
      <c r="M153" s="266"/>
    </row>
    <row r="154" spans="1:13" ht="15.75">
      <c r="A154" s="1"/>
      <c r="B154" s="22"/>
      <c r="C154" s="1"/>
      <c r="E154" s="1108"/>
      <c r="F154" s="1108"/>
      <c r="G154" s="1108"/>
      <c r="H154" s="1108"/>
      <c r="I154" s="1108"/>
      <c r="J154" s="1108"/>
      <c r="K154" s="1108"/>
      <c r="L154" s="1108"/>
      <c r="M154" s="266"/>
    </row>
    <row r="155" spans="1:13" ht="14.25">
      <c r="A155" s="1"/>
      <c r="B155" s="4"/>
      <c r="C155" s="1"/>
      <c r="E155" s="1108"/>
      <c r="F155" s="1108"/>
      <c r="G155" s="1108"/>
      <c r="H155" s="1108"/>
      <c r="I155" s="1108"/>
      <c r="J155" s="1108"/>
      <c r="K155" s="1108"/>
      <c r="L155" s="1108"/>
      <c r="M155" s="266"/>
    </row>
    <row r="156" spans="1:13" ht="14.25">
      <c r="A156" s="1"/>
      <c r="B156" s="4"/>
      <c r="C156" s="1"/>
      <c r="E156" s="1108"/>
      <c r="F156" s="1108"/>
      <c r="G156" s="1108"/>
      <c r="H156" s="1108"/>
      <c r="I156" s="1108"/>
      <c r="J156" s="1108"/>
      <c r="K156" s="1108"/>
      <c r="L156" s="1108"/>
      <c r="M156" s="266"/>
    </row>
    <row r="157" spans="1:13" ht="33" customHeight="1">
      <c r="A157" s="1"/>
      <c r="B157" s="4"/>
      <c r="C157" s="1"/>
      <c r="E157" s="1108"/>
      <c r="F157" s="1108"/>
      <c r="G157" s="1108"/>
      <c r="H157" s="1108"/>
      <c r="I157" s="1108"/>
      <c r="J157" s="1108"/>
      <c r="K157" s="1108"/>
      <c r="L157" s="1108"/>
      <c r="M157" s="266"/>
    </row>
    <row r="158" spans="1:13" ht="14.25">
      <c r="A158" s="1"/>
      <c r="B158" s="64"/>
      <c r="C158" s="1"/>
      <c r="E158" s="1108"/>
      <c r="F158" s="1108"/>
      <c r="G158" s="1108"/>
      <c r="H158" s="1108"/>
      <c r="I158" s="1108"/>
      <c r="J158" s="1108"/>
      <c r="K158" s="1108"/>
      <c r="L158" s="1108"/>
      <c r="M158" s="266"/>
    </row>
    <row r="159" spans="1:13" ht="14.25">
      <c r="A159" s="1"/>
      <c r="B159" s="64"/>
      <c r="C159" s="1"/>
      <c r="M159" s="266"/>
    </row>
    <row r="160" spans="1:13" ht="14.25">
      <c r="A160" s="1"/>
      <c r="B160" s="4"/>
      <c r="C160" s="1"/>
      <c r="E160" s="1109" t="s">
        <v>1115</v>
      </c>
      <c r="F160" s="1108"/>
      <c r="G160" s="1108"/>
      <c r="H160" s="1108"/>
      <c r="I160" s="1108"/>
      <c r="J160" s="1108"/>
      <c r="K160" s="1108"/>
      <c r="L160" s="293"/>
      <c r="M160" s="266"/>
    </row>
    <row r="161" spans="1:13">
      <c r="A161" s="1"/>
      <c r="B161" s="20"/>
      <c r="C161" s="244"/>
      <c r="E161" s="1150" t="s">
        <v>20</v>
      </c>
      <c r="F161" s="1108"/>
      <c r="G161" s="1108"/>
      <c r="H161" s="1151" t="s">
        <v>1116</v>
      </c>
      <c r="I161" s="1108"/>
      <c r="J161" s="1108"/>
      <c r="K161" s="1108"/>
      <c r="L161" s="264"/>
      <c r="M161" s="250"/>
    </row>
    <row r="162" spans="1:13" ht="14.25">
      <c r="A162" s="1"/>
      <c r="B162" s="4"/>
      <c r="C162" s="244"/>
      <c r="E162" s="1108"/>
      <c r="F162" s="1108"/>
      <c r="G162" s="1108"/>
      <c r="H162" s="268">
        <v>2022</v>
      </c>
      <c r="I162" s="268">
        <v>2023</v>
      </c>
      <c r="J162" s="268">
        <v>2024</v>
      </c>
      <c r="K162" s="268" t="s">
        <v>717</v>
      </c>
      <c r="L162" s="264"/>
      <c r="M162" s="250"/>
    </row>
    <row r="163" spans="1:13" ht="14.25">
      <c r="A163" s="1"/>
      <c r="B163" s="4"/>
      <c r="C163" s="244"/>
      <c r="E163" s="1152" t="s">
        <v>1117</v>
      </c>
      <c r="F163" s="1153" t="s">
        <v>614</v>
      </c>
      <c r="G163" s="1124"/>
      <c r="H163" s="500">
        <v>706.4</v>
      </c>
      <c r="I163" s="500">
        <v>610.76</v>
      </c>
      <c r="J163" s="500">
        <v>564.33000000000004</v>
      </c>
      <c r="K163" s="500">
        <v>573.54</v>
      </c>
      <c r="L163" s="264"/>
      <c r="M163" s="250"/>
    </row>
    <row r="164" spans="1:13" ht="13.5">
      <c r="A164" s="1"/>
      <c r="B164" s="4"/>
      <c r="C164" s="1"/>
      <c r="E164" s="1123"/>
      <c r="F164" s="1149" t="s">
        <v>1118</v>
      </c>
      <c r="G164" s="1138"/>
      <c r="H164" s="501" t="s">
        <v>724</v>
      </c>
      <c r="I164" s="501" t="s">
        <v>724</v>
      </c>
      <c r="J164" s="501">
        <v>54.2</v>
      </c>
      <c r="K164" s="501">
        <v>241.11</v>
      </c>
      <c r="L164" s="118"/>
    </row>
    <row r="165" spans="1:13" ht="12.75">
      <c r="A165" s="1"/>
      <c r="B165" s="4"/>
      <c r="C165" s="1"/>
      <c r="E165" s="1162" t="s">
        <v>1119</v>
      </c>
      <c r="F165" s="1169" t="s">
        <v>614</v>
      </c>
      <c r="G165" s="1138"/>
      <c r="H165" s="491">
        <v>470.8</v>
      </c>
      <c r="I165" s="491">
        <v>390.26</v>
      </c>
      <c r="J165" s="491">
        <v>355.77</v>
      </c>
      <c r="K165" s="491">
        <v>330.97</v>
      </c>
      <c r="L165" s="118"/>
    </row>
    <row r="166" spans="1:13" ht="13.5">
      <c r="A166" s="1"/>
      <c r="B166" s="4"/>
      <c r="C166" s="1"/>
      <c r="E166" s="1123"/>
      <c r="F166" s="1147" t="s">
        <v>1118</v>
      </c>
      <c r="G166" s="1138"/>
      <c r="H166" s="491" t="s">
        <v>724</v>
      </c>
      <c r="I166" s="491" t="s">
        <v>724</v>
      </c>
      <c r="J166" s="491">
        <v>35.4</v>
      </c>
      <c r="K166" s="491">
        <v>211.75</v>
      </c>
      <c r="L166" s="118"/>
    </row>
    <row r="167" spans="1:13" ht="12.75">
      <c r="A167" s="1"/>
      <c r="B167" s="4"/>
      <c r="C167" s="1"/>
      <c r="E167" s="1148" t="s">
        <v>1120</v>
      </c>
      <c r="F167" s="1149" t="s">
        <v>614</v>
      </c>
      <c r="G167" s="1138"/>
      <c r="H167" s="501">
        <f t="shared" ref="H167:K167" si="8">H163-H165</f>
        <v>235.59999999999997</v>
      </c>
      <c r="I167" s="501">
        <f t="shared" si="8"/>
        <v>220.5</v>
      </c>
      <c r="J167" s="501">
        <f t="shared" si="8"/>
        <v>208.56000000000006</v>
      </c>
      <c r="K167" s="501">
        <f t="shared" si="8"/>
        <v>242.56999999999994</v>
      </c>
      <c r="L167" s="118"/>
    </row>
    <row r="168" spans="1:13" ht="15.75">
      <c r="A168" s="1"/>
      <c r="B168" s="20"/>
      <c r="C168" s="1"/>
      <c r="E168" s="1123"/>
      <c r="F168" s="1149" t="s">
        <v>1118</v>
      </c>
      <c r="G168" s="1138"/>
      <c r="H168" s="501" t="s">
        <v>724</v>
      </c>
      <c r="I168" s="501" t="s">
        <v>724</v>
      </c>
      <c r="J168" s="501">
        <v>18.8</v>
      </c>
      <c r="K168" s="501">
        <f>K164-K166</f>
        <v>29.360000000000014</v>
      </c>
      <c r="L168" s="118"/>
    </row>
    <row r="169" spans="1:13" ht="14.25">
      <c r="A169" s="1"/>
      <c r="B169" s="4"/>
      <c r="C169" s="244"/>
      <c r="E169" s="118"/>
      <c r="F169" s="118"/>
      <c r="G169" s="118"/>
      <c r="H169" s="118"/>
      <c r="I169" s="118"/>
      <c r="J169" s="264"/>
      <c r="K169" s="264"/>
      <c r="L169" s="265"/>
      <c r="M169" s="250"/>
    </row>
    <row r="170" spans="1:13" ht="15.75">
      <c r="A170" s="1"/>
      <c r="B170" s="19"/>
      <c r="C170" s="244"/>
      <c r="E170" s="1143" t="s">
        <v>1611</v>
      </c>
      <c r="F170" s="1144"/>
      <c r="G170" s="1144"/>
      <c r="H170" s="1144"/>
      <c r="I170" s="1144"/>
      <c r="J170" s="1144"/>
      <c r="K170" s="1144"/>
      <c r="L170" s="264"/>
      <c r="M170" s="250"/>
    </row>
    <row r="171" spans="1:13" ht="14.25">
      <c r="A171" s="1"/>
      <c r="B171" s="4"/>
      <c r="C171" s="244"/>
      <c r="E171" s="1145"/>
      <c r="F171" s="1108"/>
      <c r="G171" s="1108"/>
      <c r="H171" s="1108"/>
      <c r="I171" s="1108"/>
      <c r="J171" s="1108"/>
      <c r="K171" s="1108"/>
      <c r="L171" s="264"/>
      <c r="M171" s="250"/>
    </row>
    <row r="172" spans="1:13">
      <c r="A172" s="1"/>
      <c r="B172" s="20"/>
      <c r="C172" s="244"/>
      <c r="E172" s="1145"/>
      <c r="F172" s="1108"/>
      <c r="G172" s="1108"/>
      <c r="H172" s="1108"/>
      <c r="I172" s="1108"/>
      <c r="J172" s="1108"/>
      <c r="K172" s="1108"/>
      <c r="L172" s="264"/>
    </row>
    <row r="173" spans="1:13">
      <c r="A173" s="1"/>
      <c r="B173" s="20"/>
      <c r="C173" s="244"/>
      <c r="E173" s="1145"/>
      <c r="F173" s="1108"/>
      <c r="G173" s="1108"/>
      <c r="H173" s="1108"/>
      <c r="I173" s="1108"/>
      <c r="J173" s="1108"/>
      <c r="K173" s="1108"/>
      <c r="L173" s="264"/>
    </row>
    <row r="174" spans="1:13" ht="15.75">
      <c r="A174" s="1"/>
      <c r="B174" s="22"/>
      <c r="C174" s="244"/>
      <c r="E174" s="1145"/>
      <c r="F174" s="1108"/>
      <c r="G174" s="1108"/>
      <c r="H174" s="1108"/>
      <c r="I174" s="1108"/>
      <c r="J174" s="1108"/>
      <c r="K174" s="1108"/>
      <c r="L174" s="118"/>
    </row>
    <row r="175" spans="1:13" ht="12.75">
      <c r="A175" s="1"/>
      <c r="B175" s="4"/>
      <c r="C175" s="244"/>
    </row>
    <row r="176" spans="1:13">
      <c r="A176" s="1"/>
      <c r="B176" s="20"/>
      <c r="C176" s="244"/>
    </row>
    <row r="177" spans="1:3" ht="15.75">
      <c r="A177" s="1"/>
      <c r="B177" s="22"/>
      <c r="C177" s="244"/>
    </row>
    <row r="178" spans="1:3" ht="12.75">
      <c r="A178" s="1"/>
      <c r="B178" s="4"/>
      <c r="C178" s="244"/>
    </row>
    <row r="179" spans="1:3" ht="12.75">
      <c r="A179" s="1"/>
      <c r="B179" s="4"/>
      <c r="C179" s="244"/>
    </row>
    <row r="180" spans="1:3" ht="12.75">
      <c r="A180" s="1"/>
      <c r="B180" s="4"/>
      <c r="C180" s="244"/>
    </row>
    <row r="181" spans="1:3" ht="12.75">
      <c r="A181" s="1"/>
      <c r="B181" s="4"/>
      <c r="C181" s="244"/>
    </row>
    <row r="182" spans="1:3" ht="12.75">
      <c r="A182" s="1"/>
      <c r="B182" s="64"/>
      <c r="C182" s="244"/>
    </row>
    <row r="183" spans="1:3" ht="12.75">
      <c r="A183" s="1"/>
      <c r="B183" s="4"/>
      <c r="C183" s="244"/>
    </row>
    <row r="184" spans="1:3">
      <c r="A184" s="1"/>
      <c r="B184" s="20"/>
      <c r="C184" s="244"/>
    </row>
    <row r="185" spans="1:3" ht="15.75">
      <c r="A185" s="1"/>
      <c r="B185" s="22"/>
      <c r="C185" s="244"/>
    </row>
    <row r="186" spans="1:3" ht="12.75">
      <c r="A186" s="1"/>
      <c r="B186" s="4"/>
      <c r="C186" s="244"/>
    </row>
    <row r="187" spans="1:3" ht="12.75">
      <c r="A187" s="1"/>
      <c r="B187" s="4"/>
      <c r="C187" s="1"/>
    </row>
    <row r="188" spans="1:3" ht="12.75">
      <c r="A188" s="1"/>
      <c r="B188" s="4"/>
      <c r="C188" s="1"/>
    </row>
    <row r="189" spans="1:3" ht="12.75">
      <c r="A189" s="1"/>
      <c r="B189" s="4"/>
      <c r="C189" s="1"/>
    </row>
    <row r="190" spans="1:3" ht="12.75">
      <c r="A190" s="1"/>
      <c r="B190" s="4"/>
      <c r="C190" s="1"/>
    </row>
    <row r="191" spans="1:3" ht="12.75">
      <c r="A191" s="1"/>
      <c r="B191" s="4"/>
      <c r="C191" s="1"/>
    </row>
    <row r="192" spans="1:3">
      <c r="A192" s="1"/>
      <c r="B192" s="20"/>
      <c r="C192" s="1"/>
    </row>
    <row r="193" spans="1:3" ht="15.75">
      <c r="A193" s="1"/>
      <c r="B193" s="22"/>
      <c r="C193" s="1"/>
    </row>
    <row r="194" spans="1:3" ht="12.75">
      <c r="A194" s="1"/>
      <c r="B194" s="4"/>
      <c r="C194" s="1"/>
    </row>
    <row r="195" spans="1:3" ht="12.75">
      <c r="A195" s="1"/>
      <c r="B195" s="18"/>
      <c r="C195" s="1"/>
    </row>
    <row r="196" spans="1:3" ht="12.75">
      <c r="A196" s="1"/>
      <c r="B196" s="4"/>
      <c r="C196" s="1"/>
    </row>
    <row r="197" spans="1:3" ht="15.75">
      <c r="A197" s="1"/>
      <c r="B197" s="19"/>
      <c r="C197" s="1"/>
    </row>
  </sheetData>
  <sheetProtection sheet="1" objects="1" scenarios="1"/>
  <mergeCells count="79">
    <mergeCell ref="E117:G117"/>
    <mergeCell ref="E119:K123"/>
    <mergeCell ref="E127:L127"/>
    <mergeCell ref="E129:K129"/>
    <mergeCell ref="E130:G131"/>
    <mergeCell ref="H130:K130"/>
    <mergeCell ref="E132:E134"/>
    <mergeCell ref="F133:G133"/>
    <mergeCell ref="F134:G134"/>
    <mergeCell ref="E135:E137"/>
    <mergeCell ref="F136:G136"/>
    <mergeCell ref="F137:G137"/>
    <mergeCell ref="E138:E140"/>
    <mergeCell ref="F139:G139"/>
    <mergeCell ref="F140:G140"/>
    <mergeCell ref="E141:G141"/>
    <mergeCell ref="E142:G142"/>
    <mergeCell ref="F164:G164"/>
    <mergeCell ref="E165:E166"/>
    <mergeCell ref="E143:G143"/>
    <mergeCell ref="E144:K145"/>
    <mergeCell ref="E146:K146"/>
    <mergeCell ref="E150:L158"/>
    <mergeCell ref="F165:G165"/>
    <mergeCell ref="E40:F41"/>
    <mergeCell ref="G40:I41"/>
    <mergeCell ref="J40:L41"/>
    <mergeCell ref="E42:F43"/>
    <mergeCell ref="G42:I43"/>
    <mergeCell ref="J42:L43"/>
    <mergeCell ref="E4:L33"/>
    <mergeCell ref="E35:F37"/>
    <mergeCell ref="G35:I37"/>
    <mergeCell ref="J35:L37"/>
    <mergeCell ref="E38:F39"/>
    <mergeCell ref="G38:I39"/>
    <mergeCell ref="J38:L39"/>
    <mergeCell ref="E44:F45"/>
    <mergeCell ref="E54:L54"/>
    <mergeCell ref="E55:L67"/>
    <mergeCell ref="E68:F68"/>
    <mergeCell ref="E170:K174"/>
    <mergeCell ref="G44:I45"/>
    <mergeCell ref="J44:L45"/>
    <mergeCell ref="F166:G166"/>
    <mergeCell ref="E167:E168"/>
    <mergeCell ref="F167:G167"/>
    <mergeCell ref="F168:G168"/>
    <mergeCell ref="E160:K160"/>
    <mergeCell ref="E161:G162"/>
    <mergeCell ref="H161:K161"/>
    <mergeCell ref="E163:E164"/>
    <mergeCell ref="F163:G163"/>
    <mergeCell ref="E71:L84"/>
    <mergeCell ref="E88:K88"/>
    <mergeCell ref="E89:G89"/>
    <mergeCell ref="E90:G90"/>
    <mergeCell ref="E91:G91"/>
    <mergeCell ref="E92:G93"/>
    <mergeCell ref="H92:H93"/>
    <mergeCell ref="I92:I93"/>
    <mergeCell ref="J92:J93"/>
    <mergeCell ref="K92:K93"/>
    <mergeCell ref="E115:G115"/>
    <mergeCell ref="E116:G116"/>
    <mergeCell ref="E47:L51"/>
    <mergeCell ref="E109:E111"/>
    <mergeCell ref="F111:G111"/>
    <mergeCell ref="F108:G108"/>
    <mergeCell ref="F110:G110"/>
    <mergeCell ref="E112:E114"/>
    <mergeCell ref="F113:G113"/>
    <mergeCell ref="F114:G114"/>
    <mergeCell ref="E95:K99"/>
    <mergeCell ref="E103:K103"/>
    <mergeCell ref="E104:G105"/>
    <mergeCell ref="H104:K104"/>
    <mergeCell ref="E106:E108"/>
    <mergeCell ref="F107:G107"/>
  </mergeCells>
  <conditionalFormatting sqref="B4:B5 B44 B67 B83 B114:B115 B144 B160 B171">
    <cfRule type="notContainsBlanks" dxfId="11" priority="1">
      <formula>LEN(TRIM(B4))&gt;0</formula>
    </cfRule>
  </conditionalFormatting>
  <hyperlinks>
    <hyperlink ref="B3" location="Materialidad!A1" display="Materialidad" xr:uid="{00000000-0004-0000-0B00-000000000000}"/>
    <hyperlink ref="B6" location="'Compromisos 2030'!A1" display="Compromisos 2030" xr:uid="{00000000-0004-0000-0B00-000001000000}"/>
    <hyperlink ref="B10" location="'Gobernanza Corporativa'!A1" display="Gobernanza Corporativa" xr:uid="{09DF634D-328C-437F-9169-977490102DCB}"/>
    <hyperlink ref="B11" location="'Reputación, Gobierno y Compromi'!A1" display="Reputación, Gobierno y Compromiso" xr:uid="{BA819FA0-46D0-4F98-823C-C3237CC1FA4B}"/>
    <hyperlink ref="B12" location="'Cadena de Valor'!A1" display="Cadena de Valor" xr:uid="{1B3DA2AE-F2F9-435D-9A60-CA770237D411}"/>
    <hyperlink ref="B13" location="'Innovación, Tecnología y Datos'!A1" display="Innovación, Tecnología y Datos" xr:uid="{4CA78FCB-01CF-4C9F-B22B-1090F6A0F07E}"/>
    <hyperlink ref="B17" location="'Biodiversidad y Clima'!A1" display="Biodiversidad y Clima" xr:uid="{FF845731-F5DD-48B3-84AF-3FE44ED15AB4}"/>
    <hyperlink ref="B18" location="Energía!A1" display="Energía" xr:uid="{260FEF77-F043-4CF9-BB2B-FFC5E0E801C2}"/>
    <hyperlink ref="B19" location="'Recursos Hídricos'!A1" display="Recursos Hídricos" xr:uid="{2AC924D7-8820-42AC-9FD2-B991CA580DC1}"/>
    <hyperlink ref="B20" location="Residuos!A1" display="Residuos" xr:uid="{832865E3-6AC7-43FE-993D-2F3087CADFD2}"/>
    <hyperlink ref="B21" location="'Circularidad y Ecodiseño'!A1" display="Circularidad y Ecodiseño" xr:uid="{BA1044C6-8FBD-4E77-83FB-8C77E23C5CF1}"/>
    <hyperlink ref="B25" location="'Personas Colaboradoras'!A1" display="Personas Colaboradoras" xr:uid="{234131A3-718D-4091-AE22-0100B728A931}"/>
    <hyperlink ref="B26" location="'Salud, Seguridad y Bienestar'!A1" display="Salud, Seguridad y Bienestar" xr:uid="{A3C8915D-E6D1-4C52-B8A3-C9DE6F8636DE}"/>
    <hyperlink ref="B27" location="'Derechos Humanos'!A1" display="Derechos Humanos" xr:uid="{E214FD39-6CED-4E84-B4EF-65E2C3525753}"/>
    <hyperlink ref="B28" location="'Impacto Social'!A1" display="Impacto Social" xr:uid="{C3096A49-D5C7-4848-B5EA-B6516CCAB0F9}"/>
    <hyperlink ref="B29" location="'Experiencia del Cliente'!A1" display="Experiencia del Cliente" xr:uid="{FF55B206-58E0-4329-8510-77BF36BA15FC}"/>
    <hyperlink ref="B32" location="Índice!A1" display="Índice" xr:uid="{5B2FD55F-A927-41DE-AFC0-315F0E2FD08F}"/>
    <hyperlink ref="B33" location="'Verificación Externa'!A1" display="Verificación Externa" xr:uid="{A094F86F-6025-4E42-ACDC-0D386C4F04A1}"/>
  </hyperlinks>
  <pageMargins left="0.511811024" right="0.511811024" top="0.78740157499999996" bottom="0.78740157499999996" header="0.31496062000000002" footer="0.31496062000000002"/>
  <pageSetup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M238"/>
  <sheetViews>
    <sheetView showGridLines="0" showRowColHeaders="0" topLeftCell="C1" zoomScale="87" zoomScaleNormal="87" workbookViewId="0">
      <selection activeCell="J14" sqref="J14"/>
    </sheetView>
  </sheetViews>
  <sheetFormatPr defaultColWidth="11.125" defaultRowHeight="15" customHeight="1"/>
  <cols>
    <col min="1" max="1" width="1.875" style="938" customWidth="1"/>
    <col min="2" max="2" width="30.875" style="938" customWidth="1"/>
    <col min="3" max="3" width="1.875" style="938" customWidth="1"/>
    <col min="4" max="4" width="2.375" customWidth="1"/>
    <col min="5" max="5" width="16.375" customWidth="1"/>
    <col min="7" max="7" width="16.875" customWidth="1"/>
    <col min="8" max="8" width="13.875" customWidth="1"/>
    <col min="9" max="9" width="14.375" customWidth="1"/>
    <col min="10" max="10" width="15.125" customWidth="1"/>
  </cols>
  <sheetData>
    <row r="1" spans="1:13" ht="40.5" customHeight="1">
      <c r="A1" s="502" t="s">
        <v>1121</v>
      </c>
      <c r="B1" s="2"/>
      <c r="C1" s="1"/>
      <c r="E1" s="115" t="s">
        <v>1122</v>
      </c>
      <c r="F1" s="170"/>
      <c r="G1" s="170"/>
      <c r="H1" s="170"/>
      <c r="I1" s="170"/>
      <c r="J1" s="170"/>
      <c r="K1" s="170"/>
      <c r="L1" s="118"/>
      <c r="M1" s="118"/>
    </row>
    <row r="2" spans="1:13" ht="17.25" customHeight="1">
      <c r="A2" s="1"/>
      <c r="B2" s="7"/>
      <c r="C2" s="1"/>
      <c r="E2" s="116"/>
      <c r="F2" s="116"/>
      <c r="G2" s="116"/>
      <c r="H2" s="116"/>
      <c r="I2" s="116"/>
      <c r="J2" s="116"/>
      <c r="K2" s="116"/>
      <c r="L2" s="116"/>
      <c r="M2" s="503"/>
    </row>
    <row r="3" spans="1:13" ht="17.25" customHeight="1">
      <c r="A3" s="5"/>
      <c r="B3" s="8" t="s">
        <v>0</v>
      </c>
      <c r="C3" s="1"/>
      <c r="E3" s="1128" t="s">
        <v>1123</v>
      </c>
      <c r="F3" s="1108"/>
      <c r="G3" s="1108"/>
      <c r="H3" s="1108"/>
      <c r="I3" s="1108"/>
      <c r="J3" s="1108"/>
      <c r="K3" s="1108"/>
      <c r="L3" s="1108"/>
      <c r="M3" s="503"/>
    </row>
    <row r="4" spans="1:13" ht="12.75">
      <c r="A4" s="1"/>
      <c r="B4" s="9"/>
      <c r="C4" s="7"/>
      <c r="E4" s="1108"/>
      <c r="F4" s="1108"/>
      <c r="G4" s="1108"/>
      <c r="H4" s="1108"/>
      <c r="I4" s="1108"/>
      <c r="J4" s="1108"/>
      <c r="K4" s="1108"/>
      <c r="L4" s="1108"/>
      <c r="M4" s="503"/>
    </row>
    <row r="5" spans="1:13">
      <c r="A5" s="1"/>
      <c r="B5" s="12"/>
      <c r="C5" s="1"/>
      <c r="E5" s="1108"/>
      <c r="F5" s="1108"/>
      <c r="G5" s="1108"/>
      <c r="H5" s="1108"/>
      <c r="I5" s="1108"/>
      <c r="J5" s="1108"/>
      <c r="K5" s="1108"/>
      <c r="L5" s="1108"/>
      <c r="M5" s="503"/>
    </row>
    <row r="6" spans="1:13" ht="15.75">
      <c r="A6" s="1"/>
      <c r="B6" s="8" t="s">
        <v>2</v>
      </c>
      <c r="C6" s="1"/>
      <c r="E6" s="1108"/>
      <c r="F6" s="1108"/>
      <c r="G6" s="1108"/>
      <c r="H6" s="1108"/>
      <c r="I6" s="1108"/>
      <c r="J6" s="1108"/>
      <c r="K6" s="1108"/>
      <c r="L6" s="1108"/>
      <c r="M6" s="503"/>
    </row>
    <row r="7" spans="1:13" ht="12.75">
      <c r="A7" s="13"/>
      <c r="B7" s="9"/>
      <c r="C7" s="1"/>
      <c r="E7" s="1108"/>
      <c r="F7" s="1108"/>
      <c r="G7" s="1108"/>
      <c r="H7" s="1108"/>
      <c r="I7" s="1108"/>
      <c r="J7" s="1108"/>
      <c r="K7" s="1108"/>
      <c r="L7" s="1108"/>
      <c r="M7" s="503"/>
    </row>
    <row r="8" spans="1:13">
      <c r="A8" s="1"/>
      <c r="B8" s="12"/>
      <c r="C8" s="13"/>
      <c r="E8" s="1108"/>
      <c r="F8" s="1108"/>
      <c r="G8" s="1108"/>
      <c r="H8" s="1108"/>
      <c r="I8" s="1108"/>
      <c r="J8" s="1108"/>
      <c r="K8" s="1108"/>
      <c r="L8" s="1108"/>
      <c r="M8" s="503"/>
    </row>
    <row r="9" spans="1:13" ht="15.75">
      <c r="A9" s="1"/>
      <c r="B9" s="8" t="s">
        <v>3</v>
      </c>
      <c r="C9" s="13"/>
      <c r="E9" s="1108"/>
      <c r="F9" s="1108"/>
      <c r="G9" s="1108"/>
      <c r="H9" s="1108"/>
      <c r="I9" s="1108"/>
      <c r="J9" s="1108"/>
      <c r="K9" s="1108"/>
      <c r="L9" s="1108"/>
      <c r="M9" s="503"/>
    </row>
    <row r="10" spans="1:13" ht="12.75">
      <c r="A10" s="1"/>
      <c r="B10" s="15" t="s">
        <v>4</v>
      </c>
      <c r="C10" s="13"/>
      <c r="E10" s="1108"/>
      <c r="F10" s="1108"/>
      <c r="G10" s="1108"/>
      <c r="H10" s="1108"/>
      <c r="I10" s="1108"/>
      <c r="J10" s="1108"/>
      <c r="K10" s="1108"/>
      <c r="L10" s="1108"/>
      <c r="M10" s="503"/>
    </row>
    <row r="11" spans="1:13" ht="12.75">
      <c r="A11" s="1"/>
      <c r="B11" s="15" t="s">
        <v>5</v>
      </c>
      <c r="C11" s="13"/>
      <c r="E11" s="1108"/>
      <c r="F11" s="1108"/>
      <c r="G11" s="1108"/>
      <c r="H11" s="1108"/>
      <c r="I11" s="1108"/>
      <c r="J11" s="1108"/>
      <c r="K11" s="1108"/>
      <c r="L11" s="1108"/>
      <c r="M11" s="503"/>
    </row>
    <row r="12" spans="1:13" ht="12.75">
      <c r="A12" s="1"/>
      <c r="B12" s="15" t="s">
        <v>6</v>
      </c>
      <c r="C12" s="13"/>
      <c r="E12" s="1108"/>
      <c r="F12" s="1108"/>
      <c r="G12" s="1108"/>
      <c r="H12" s="1108"/>
      <c r="I12" s="1108"/>
      <c r="J12" s="1108"/>
      <c r="K12" s="1108"/>
      <c r="L12" s="1108"/>
      <c r="M12" s="503"/>
    </row>
    <row r="13" spans="1:13" ht="12.75">
      <c r="A13" s="1"/>
      <c r="B13" s="15" t="s">
        <v>7</v>
      </c>
      <c r="C13" s="1"/>
      <c r="E13" s="1108"/>
      <c r="F13" s="1108"/>
      <c r="G13" s="1108"/>
      <c r="H13" s="1108"/>
      <c r="I13" s="1108"/>
      <c r="J13" s="1108"/>
      <c r="K13" s="1108"/>
      <c r="L13" s="1108"/>
      <c r="M13" s="503"/>
    </row>
    <row r="14" spans="1:13" ht="12.75">
      <c r="A14" s="1"/>
      <c r="B14" s="9"/>
      <c r="C14" s="1"/>
      <c r="E14" s="116"/>
      <c r="F14" s="116"/>
      <c r="G14" s="116"/>
      <c r="H14" s="116"/>
      <c r="I14" s="116"/>
      <c r="J14" s="116"/>
      <c r="K14" s="116"/>
      <c r="L14" s="116"/>
      <c r="M14" s="503"/>
    </row>
    <row r="15" spans="1:13">
      <c r="A15" s="1"/>
      <c r="B15" s="12"/>
      <c r="C15" s="1"/>
      <c r="E15" s="116"/>
      <c r="F15" s="116"/>
      <c r="G15" s="116"/>
      <c r="H15" s="116"/>
      <c r="I15" s="116"/>
      <c r="J15" s="116"/>
      <c r="K15" s="116"/>
      <c r="L15" s="116"/>
      <c r="M15" s="503"/>
    </row>
    <row r="16" spans="1:13" ht="15.75">
      <c r="A16" s="1"/>
      <c r="B16" s="8" t="s">
        <v>8</v>
      </c>
      <c r="C16" s="1"/>
      <c r="E16" s="115" t="s">
        <v>1124</v>
      </c>
      <c r="F16" s="115"/>
      <c r="G16" s="115"/>
      <c r="H16" s="115"/>
      <c r="I16" s="115"/>
      <c r="J16" s="115"/>
      <c r="K16" s="419"/>
      <c r="L16" s="419"/>
      <c r="M16" s="499"/>
    </row>
    <row r="17" spans="1:13">
      <c r="A17" s="1"/>
      <c r="B17" s="15" t="s">
        <v>9</v>
      </c>
      <c r="C17" s="1"/>
      <c r="E17" s="419"/>
      <c r="F17" s="419"/>
      <c r="G17" s="419"/>
      <c r="H17" s="419"/>
      <c r="I17" s="419"/>
      <c r="J17" s="419"/>
      <c r="K17" s="419"/>
      <c r="L17" s="419"/>
      <c r="M17" s="499"/>
    </row>
    <row r="18" spans="1:13">
      <c r="A18" s="1"/>
      <c r="B18" s="1066" t="s">
        <v>10</v>
      </c>
      <c r="C18" s="1"/>
      <c r="E18" s="1128" t="s">
        <v>1125</v>
      </c>
      <c r="F18" s="1108"/>
      <c r="G18" s="1108"/>
      <c r="H18" s="1108"/>
      <c r="I18" s="1108"/>
      <c r="J18" s="1108"/>
      <c r="K18" s="1108"/>
      <c r="L18" s="1108"/>
      <c r="M18" s="499"/>
    </row>
    <row r="19" spans="1:13">
      <c r="A19" s="1"/>
      <c r="B19" s="15" t="s">
        <v>11</v>
      </c>
      <c r="C19" s="1"/>
      <c r="E19" s="1108"/>
      <c r="F19" s="1108"/>
      <c r="G19" s="1108"/>
      <c r="H19" s="1108"/>
      <c r="I19" s="1108"/>
      <c r="J19" s="1108"/>
      <c r="K19" s="1108"/>
      <c r="L19" s="1108"/>
      <c r="M19" s="499"/>
    </row>
    <row r="20" spans="1:13">
      <c r="A20" s="1"/>
      <c r="B20" s="15" t="s">
        <v>12</v>
      </c>
      <c r="C20" s="1"/>
      <c r="E20" s="1108"/>
      <c r="F20" s="1108"/>
      <c r="G20" s="1108"/>
      <c r="H20" s="1108"/>
      <c r="I20" s="1108"/>
      <c r="J20" s="1108"/>
      <c r="K20" s="1108"/>
      <c r="L20" s="1108"/>
      <c r="M20" s="499"/>
    </row>
    <row r="21" spans="1:13">
      <c r="A21" s="1"/>
      <c r="B21" s="15" t="s">
        <v>13</v>
      </c>
      <c r="C21" s="1"/>
      <c r="E21" s="1108"/>
      <c r="F21" s="1108"/>
      <c r="G21" s="1108"/>
      <c r="H21" s="1108"/>
      <c r="I21" s="1108"/>
      <c r="J21" s="1108"/>
      <c r="K21" s="1108"/>
      <c r="L21" s="1108"/>
      <c r="M21" s="499"/>
    </row>
    <row r="22" spans="1:13">
      <c r="A22" s="1"/>
      <c r="B22" s="9"/>
      <c r="C22" s="1"/>
      <c r="E22" s="1108"/>
      <c r="F22" s="1108"/>
      <c r="G22" s="1108"/>
      <c r="H22" s="1108"/>
      <c r="I22" s="1108"/>
      <c r="J22" s="1108"/>
      <c r="K22" s="1108"/>
      <c r="L22" s="1108"/>
      <c r="M22" s="499"/>
    </row>
    <row r="23" spans="1:13">
      <c r="A23" s="1"/>
      <c r="B23" s="12"/>
      <c r="C23" s="1"/>
      <c r="E23" s="1108"/>
      <c r="F23" s="1108"/>
      <c r="G23" s="1108"/>
      <c r="H23" s="1108"/>
      <c r="I23" s="1108"/>
      <c r="J23" s="1108"/>
      <c r="K23" s="1108"/>
      <c r="L23" s="1108"/>
      <c r="M23" s="499"/>
    </row>
    <row r="24" spans="1:13" ht="15.75">
      <c r="A24" s="1"/>
      <c r="B24" s="8" t="s">
        <v>14</v>
      </c>
      <c r="C24" s="1"/>
      <c r="E24" s="1108"/>
      <c r="F24" s="1108"/>
      <c r="G24" s="1108"/>
      <c r="H24" s="1108"/>
      <c r="I24" s="1108"/>
      <c r="J24" s="1108"/>
      <c r="K24" s="1108"/>
      <c r="L24" s="1108"/>
      <c r="M24" s="499"/>
    </row>
    <row r="25" spans="1:13">
      <c r="A25" s="1"/>
      <c r="B25" s="1066" t="s">
        <v>15</v>
      </c>
      <c r="C25" s="1"/>
      <c r="E25" s="1108"/>
      <c r="F25" s="1108"/>
      <c r="G25" s="1108"/>
      <c r="H25" s="1108"/>
      <c r="I25" s="1108"/>
      <c r="J25" s="1108"/>
      <c r="K25" s="1108"/>
      <c r="L25" s="1108"/>
      <c r="M25" s="499"/>
    </row>
    <row r="26" spans="1:13">
      <c r="A26" s="1"/>
      <c r="B26" s="1066" t="s">
        <v>16</v>
      </c>
      <c r="C26" s="1"/>
      <c r="E26" s="1174" t="s">
        <v>1126</v>
      </c>
      <c r="F26" s="1108"/>
      <c r="G26" s="1108"/>
      <c r="H26" s="1176" t="s">
        <v>473</v>
      </c>
      <c r="I26" s="1108"/>
      <c r="J26" s="1108"/>
      <c r="K26" s="1108"/>
      <c r="L26" s="1108"/>
      <c r="M26" s="499"/>
    </row>
    <row r="27" spans="1:13">
      <c r="A27" s="1"/>
      <c r="B27" s="1066" t="s">
        <v>17</v>
      </c>
      <c r="C27" s="1"/>
      <c r="E27" s="1108"/>
      <c r="F27" s="1108"/>
      <c r="G27" s="1108"/>
      <c r="H27" s="1108"/>
      <c r="I27" s="1108"/>
      <c r="J27" s="1108"/>
      <c r="K27" s="1108"/>
      <c r="L27" s="1108"/>
      <c r="M27" s="499"/>
    </row>
    <row r="28" spans="1:13">
      <c r="A28" s="1"/>
      <c r="B28" s="1066" t="s">
        <v>18</v>
      </c>
      <c r="C28" s="1"/>
      <c r="E28" s="1108"/>
      <c r="F28" s="1108"/>
      <c r="G28" s="1108"/>
      <c r="H28" s="1108"/>
      <c r="I28" s="1108"/>
      <c r="J28" s="1108"/>
      <c r="K28" s="1108"/>
      <c r="L28" s="1108"/>
      <c r="M28" s="499"/>
    </row>
    <row r="29" spans="1:13">
      <c r="A29" s="1"/>
      <c r="B29" s="1066" t="s">
        <v>19</v>
      </c>
      <c r="C29" s="1"/>
      <c r="E29" s="1602" t="s">
        <v>1127</v>
      </c>
      <c r="F29" s="1108"/>
      <c r="G29" s="1108"/>
      <c r="H29" s="1603" t="s">
        <v>1128</v>
      </c>
      <c r="I29" s="1108"/>
      <c r="J29" s="1108"/>
      <c r="K29" s="1108"/>
      <c r="L29" s="1108"/>
      <c r="M29" s="499"/>
    </row>
    <row r="30" spans="1:13" ht="13.5" customHeight="1">
      <c r="A30" s="1"/>
      <c r="B30" s="31"/>
      <c r="C30" s="1"/>
      <c r="E30" s="1124"/>
      <c r="F30" s="1124"/>
      <c r="G30" s="1124"/>
      <c r="H30" s="1124"/>
      <c r="I30" s="1124"/>
      <c r="J30" s="1124"/>
      <c r="K30" s="1124"/>
      <c r="L30" s="1124"/>
      <c r="M30" s="118"/>
    </row>
    <row r="31" spans="1:13" ht="12.75">
      <c r="A31" s="1"/>
      <c r="B31" s="7"/>
      <c r="C31" s="1"/>
      <c r="E31" s="1605" t="s">
        <v>1129</v>
      </c>
      <c r="F31" s="1121"/>
      <c r="G31" s="1121"/>
      <c r="H31" s="1604" t="s">
        <v>1130</v>
      </c>
      <c r="I31" s="1121"/>
      <c r="J31" s="1121"/>
      <c r="K31" s="1121"/>
      <c r="L31" s="1121"/>
      <c r="M31" s="118"/>
    </row>
    <row r="32" spans="1:13">
      <c r="A32" s="1"/>
      <c r="B32" s="1068" t="s">
        <v>20</v>
      </c>
      <c r="C32" s="1"/>
      <c r="E32" s="1108"/>
      <c r="F32" s="1108"/>
      <c r="G32" s="1108"/>
      <c r="H32" s="1108"/>
      <c r="I32" s="1108"/>
      <c r="J32" s="1108"/>
      <c r="K32" s="1108"/>
      <c r="L32" s="1108"/>
      <c r="M32" s="118"/>
    </row>
    <row r="33" spans="1:13" ht="12.75">
      <c r="A33" s="1"/>
      <c r="B33" s="1066" t="s">
        <v>21</v>
      </c>
      <c r="C33" s="1"/>
      <c r="E33" s="1124"/>
      <c r="F33" s="1124"/>
      <c r="G33" s="1124"/>
      <c r="H33" s="1124"/>
      <c r="I33" s="1124"/>
      <c r="J33" s="1124"/>
      <c r="K33" s="1124"/>
      <c r="L33" s="1124"/>
      <c r="M33" s="118"/>
    </row>
    <row r="34" spans="1:13" ht="15.75">
      <c r="A34" s="1"/>
      <c r="B34" s="17"/>
      <c r="C34" s="1"/>
      <c r="E34" s="1606" t="s">
        <v>1131</v>
      </c>
      <c r="F34" s="1121"/>
      <c r="G34" s="1121"/>
      <c r="H34" s="1607" t="s">
        <v>1132</v>
      </c>
      <c r="I34" s="1121"/>
      <c r="J34" s="1121"/>
      <c r="K34" s="1121"/>
      <c r="L34" s="1121"/>
      <c r="M34" s="118"/>
    </row>
    <row r="35" spans="1:13" ht="12.75">
      <c r="A35" s="1"/>
      <c r="B35" s="36"/>
      <c r="C35" s="1"/>
      <c r="E35" s="1108"/>
      <c r="F35" s="1108"/>
      <c r="G35" s="1108"/>
      <c r="H35" s="1108"/>
      <c r="I35" s="1108"/>
      <c r="J35" s="1108"/>
      <c r="K35" s="1108"/>
      <c r="L35" s="1108"/>
      <c r="M35" s="118"/>
    </row>
    <row r="36" spans="1:13" ht="12.75">
      <c r="A36" s="1"/>
      <c r="B36" s="7"/>
      <c r="C36" s="1"/>
      <c r="E36" s="1124"/>
      <c r="F36" s="1124"/>
      <c r="G36" s="1124"/>
      <c r="H36" s="1124"/>
      <c r="I36" s="1124"/>
      <c r="J36" s="1124"/>
      <c r="K36" s="1124"/>
      <c r="L36" s="1124"/>
      <c r="M36" s="118"/>
    </row>
    <row r="37" spans="1:13" ht="12.75">
      <c r="A37" s="1"/>
      <c r="B37" s="7"/>
      <c r="C37" s="1"/>
      <c r="E37" s="1605" t="s">
        <v>1133</v>
      </c>
      <c r="F37" s="1121"/>
      <c r="G37" s="1121"/>
      <c r="H37" s="1612" t="s">
        <v>1134</v>
      </c>
      <c r="I37" s="1121"/>
      <c r="J37" s="1121"/>
      <c r="K37" s="1121"/>
      <c r="L37" s="1121"/>
      <c r="M37" s="118"/>
    </row>
    <row r="38" spans="1:13" ht="22.15" customHeight="1">
      <c r="A38" s="1"/>
      <c r="B38" s="7"/>
      <c r="C38" s="1"/>
      <c r="E38" s="1108"/>
      <c r="F38" s="1108"/>
      <c r="G38" s="1108"/>
      <c r="H38" s="1108"/>
      <c r="I38" s="1108"/>
      <c r="J38" s="1108"/>
      <c r="K38" s="1108"/>
      <c r="L38" s="1108"/>
      <c r="M38" s="118"/>
    </row>
    <row r="39" spans="1:13" ht="12.75">
      <c r="A39" s="1"/>
      <c r="B39" s="7"/>
      <c r="C39" s="1"/>
      <c r="E39" s="1108"/>
      <c r="F39" s="1108"/>
      <c r="G39" s="1108"/>
      <c r="H39" s="1108"/>
      <c r="I39" s="1108"/>
      <c r="J39" s="1108"/>
      <c r="K39" s="1108"/>
      <c r="L39" s="1108"/>
      <c r="M39" s="118"/>
    </row>
    <row r="40" spans="1:13" ht="12.75">
      <c r="A40" s="1"/>
      <c r="B40" s="7"/>
      <c r="C40" s="1"/>
      <c r="E40" s="1124"/>
      <c r="F40" s="1124"/>
      <c r="G40" s="1124"/>
      <c r="H40" s="1124"/>
      <c r="I40" s="1124"/>
      <c r="J40" s="1124"/>
      <c r="K40" s="1124"/>
      <c r="L40" s="1124"/>
      <c r="M40" s="118"/>
    </row>
    <row r="41" spans="1:13" ht="15.75">
      <c r="A41" s="1"/>
      <c r="B41" s="504"/>
      <c r="C41" s="1"/>
      <c r="E41" s="1608" t="s">
        <v>1135</v>
      </c>
      <c r="F41" s="1121"/>
      <c r="G41" s="1121"/>
      <c r="H41" s="1601" t="s">
        <v>1136</v>
      </c>
      <c r="I41" s="1121"/>
      <c r="J41" s="1121"/>
      <c r="K41" s="1121"/>
      <c r="L41" s="1121"/>
      <c r="M41" s="118"/>
    </row>
    <row r="42" spans="1:13" ht="22.9" customHeight="1">
      <c r="A42" s="1"/>
      <c r="B42" s="294"/>
      <c r="C42" s="1"/>
      <c r="E42" s="1108"/>
      <c r="F42" s="1108"/>
      <c r="G42" s="1108"/>
      <c r="H42" s="1108"/>
      <c r="I42" s="1108"/>
      <c r="J42" s="1108"/>
      <c r="K42" s="1108"/>
      <c r="L42" s="1108"/>
      <c r="M42" s="118"/>
    </row>
    <row r="43" spans="1:13" ht="12.75">
      <c r="A43" s="1"/>
      <c r="B43" s="7"/>
      <c r="C43" s="1"/>
      <c r="E43" s="1108"/>
      <c r="F43" s="1108"/>
      <c r="G43" s="1108"/>
      <c r="H43" s="1108"/>
      <c r="I43" s="1108"/>
      <c r="J43" s="1108"/>
      <c r="K43" s="1108"/>
      <c r="L43" s="1108"/>
      <c r="M43" s="118"/>
    </row>
    <row r="44" spans="1:13" ht="15.75">
      <c r="A44" s="1"/>
      <c r="B44" s="19"/>
      <c r="C44" s="1"/>
      <c r="E44" s="1124"/>
      <c r="F44" s="1124"/>
      <c r="G44" s="1124"/>
      <c r="H44" s="1124"/>
      <c r="I44" s="1124"/>
      <c r="J44" s="1124"/>
      <c r="K44" s="1124"/>
      <c r="L44" s="1124"/>
      <c r="M44" s="118"/>
    </row>
    <row r="45" spans="1:13" ht="12.75">
      <c r="A45" s="1"/>
      <c r="B45" s="4"/>
      <c r="C45" s="1"/>
      <c r="E45" s="118"/>
      <c r="F45" s="118"/>
      <c r="G45" s="118"/>
      <c r="H45" s="118"/>
      <c r="I45" s="118"/>
      <c r="J45" s="118"/>
      <c r="K45" s="118"/>
      <c r="L45" s="118"/>
      <c r="M45" s="118"/>
    </row>
    <row r="46" spans="1:13">
      <c r="A46" s="1"/>
      <c r="B46" s="20"/>
      <c r="C46" s="1"/>
      <c r="E46" s="118"/>
      <c r="F46" s="118"/>
      <c r="G46" s="118"/>
      <c r="H46" s="118"/>
      <c r="I46" s="118"/>
      <c r="J46" s="118"/>
      <c r="K46" s="118"/>
      <c r="L46" s="118"/>
      <c r="M46" s="118"/>
    </row>
    <row r="47" spans="1:13" ht="15.75">
      <c r="A47" s="1"/>
      <c r="B47" s="22"/>
      <c r="C47" s="1"/>
      <c r="E47" s="1609" t="s">
        <v>1137</v>
      </c>
      <c r="F47" s="1108"/>
      <c r="G47" s="1108"/>
      <c r="H47" s="1176" t="s">
        <v>473</v>
      </c>
      <c r="I47" s="1108"/>
      <c r="J47" s="1108"/>
      <c r="K47" s="1108"/>
      <c r="L47" s="1108"/>
      <c r="M47" s="118"/>
    </row>
    <row r="48" spans="1:13" ht="34.5" customHeight="1">
      <c r="A48" s="1"/>
      <c r="B48" s="4"/>
      <c r="C48" s="1"/>
      <c r="E48" s="1610" t="s">
        <v>1138</v>
      </c>
      <c r="F48" s="1124"/>
      <c r="G48" s="1124"/>
      <c r="H48" s="1613" t="s">
        <v>1139</v>
      </c>
      <c r="I48" s="1124"/>
      <c r="J48" s="1124"/>
      <c r="K48" s="1124"/>
      <c r="L48" s="1125"/>
      <c r="M48" s="118"/>
    </row>
    <row r="49" spans="1:13" ht="33" customHeight="1">
      <c r="A49" s="1"/>
      <c r="B49" s="20"/>
      <c r="C49" s="1"/>
      <c r="E49" s="1611" t="s">
        <v>1140</v>
      </c>
      <c r="F49" s="1138"/>
      <c r="G49" s="1138"/>
      <c r="H49" s="1614" t="s">
        <v>1141</v>
      </c>
      <c r="I49" s="1138"/>
      <c r="J49" s="1138"/>
      <c r="K49" s="1138"/>
      <c r="L49" s="1304"/>
      <c r="M49" s="118"/>
    </row>
    <row r="50" spans="1:13" ht="22.5" customHeight="1">
      <c r="A50" s="1"/>
      <c r="B50" s="22"/>
      <c r="C50" s="1"/>
      <c r="E50" s="1599" t="s">
        <v>1142</v>
      </c>
      <c r="F50" s="1121"/>
      <c r="G50" s="1121"/>
      <c r="H50" s="1601" t="s">
        <v>1143</v>
      </c>
      <c r="I50" s="1121"/>
      <c r="J50" s="1121"/>
      <c r="K50" s="1121"/>
      <c r="L50" s="1122"/>
      <c r="M50" s="118"/>
    </row>
    <row r="51" spans="1:13" ht="12.75">
      <c r="A51" s="1"/>
      <c r="B51" s="4"/>
      <c r="C51" s="1"/>
      <c r="E51" s="1123"/>
      <c r="F51" s="1124"/>
      <c r="G51" s="1124"/>
      <c r="H51" s="1124"/>
      <c r="I51" s="1124"/>
      <c r="J51" s="1124"/>
      <c r="K51" s="1124"/>
      <c r="L51" s="1125"/>
      <c r="M51" s="118"/>
    </row>
    <row r="52" spans="1:13" ht="12.75">
      <c r="A52" s="1"/>
      <c r="B52" s="4"/>
      <c r="C52" s="1"/>
      <c r="E52" s="1598" t="s">
        <v>1144</v>
      </c>
      <c r="F52" s="1121"/>
      <c r="G52" s="1121"/>
      <c r="H52" s="1139" t="s">
        <v>1145</v>
      </c>
      <c r="I52" s="1121"/>
      <c r="J52" s="1121"/>
      <c r="K52" s="1121"/>
      <c r="L52" s="1122"/>
      <c r="M52" s="118"/>
    </row>
    <row r="53" spans="1:13" ht="12.75">
      <c r="A53" s="1"/>
      <c r="B53" s="4"/>
      <c r="C53" s="1"/>
      <c r="E53" s="1145"/>
      <c r="F53" s="1108"/>
      <c r="G53" s="1108"/>
      <c r="H53" s="1108"/>
      <c r="I53" s="1108"/>
      <c r="J53" s="1108"/>
      <c r="K53" s="1108"/>
      <c r="L53" s="1253"/>
      <c r="M53" s="118"/>
    </row>
    <row r="54" spans="1:13" ht="12.75">
      <c r="A54" s="1"/>
      <c r="B54" s="4"/>
      <c r="C54" s="1"/>
      <c r="E54" s="1123"/>
      <c r="F54" s="1124"/>
      <c r="G54" s="1124"/>
      <c r="H54" s="1124"/>
      <c r="I54" s="1124"/>
      <c r="J54" s="1124"/>
      <c r="K54" s="1124"/>
      <c r="L54" s="1125"/>
      <c r="M54" s="118"/>
    </row>
    <row r="55" spans="1:13" ht="21.75" customHeight="1">
      <c r="A55" s="1"/>
      <c r="B55" s="4"/>
      <c r="C55" s="1"/>
      <c r="E55" s="1599" t="s">
        <v>1146</v>
      </c>
      <c r="F55" s="1121"/>
      <c r="G55" s="1121"/>
      <c r="H55" s="1597" t="s">
        <v>1147</v>
      </c>
      <c r="I55" s="1121"/>
      <c r="J55" s="1121"/>
      <c r="K55" s="1121"/>
      <c r="L55" s="1122"/>
      <c r="M55" s="118"/>
    </row>
    <row r="56" spans="1:13" ht="28.5" customHeight="1">
      <c r="A56" s="1"/>
      <c r="B56" s="20"/>
      <c r="C56" s="1"/>
      <c r="E56" s="1123"/>
      <c r="F56" s="1124"/>
      <c r="G56" s="1124"/>
      <c r="H56" s="1124"/>
      <c r="I56" s="1124"/>
      <c r="J56" s="1124"/>
      <c r="K56" s="1124"/>
      <c r="L56" s="1125"/>
      <c r="M56" s="118"/>
    </row>
    <row r="57" spans="1:13" ht="15.75">
      <c r="A57" s="1"/>
      <c r="B57" s="22"/>
      <c r="C57" s="1"/>
      <c r="E57" s="1598" t="s">
        <v>1148</v>
      </c>
      <c r="F57" s="1121"/>
      <c r="G57" s="1121"/>
      <c r="H57" s="1139" t="s">
        <v>1149</v>
      </c>
      <c r="I57" s="1121"/>
      <c r="J57" s="1121"/>
      <c r="K57" s="1121"/>
      <c r="L57" s="1122"/>
      <c r="M57" s="118"/>
    </row>
    <row r="58" spans="1:13" ht="12.75">
      <c r="A58" s="1"/>
      <c r="B58" s="4"/>
      <c r="C58" s="1"/>
      <c r="E58" s="1145"/>
      <c r="F58" s="1108"/>
      <c r="G58" s="1108"/>
      <c r="H58" s="1108"/>
      <c r="I58" s="1108"/>
      <c r="J58" s="1108"/>
      <c r="K58" s="1108"/>
      <c r="L58" s="1253"/>
      <c r="M58" s="118"/>
    </row>
    <row r="59" spans="1:13" ht="21" customHeight="1">
      <c r="A59" s="1"/>
      <c r="B59" s="4"/>
      <c r="C59" s="1"/>
      <c r="E59" s="1123"/>
      <c r="F59" s="1124"/>
      <c r="G59" s="1124"/>
      <c r="H59" s="1124"/>
      <c r="I59" s="1124"/>
      <c r="J59" s="1124"/>
      <c r="K59" s="1124"/>
      <c r="L59" s="1125"/>
      <c r="M59" s="118"/>
    </row>
    <row r="60" spans="1:13" ht="12.75">
      <c r="A60" s="1"/>
      <c r="B60" s="4"/>
      <c r="C60" s="1"/>
      <c r="E60" s="1599" t="s">
        <v>1150</v>
      </c>
      <c r="F60" s="1121"/>
      <c r="G60" s="1121"/>
      <c r="H60" s="1608" t="s">
        <v>1151</v>
      </c>
      <c r="I60" s="1121"/>
      <c r="J60" s="1121"/>
      <c r="K60" s="1121"/>
      <c r="L60" s="1122"/>
      <c r="M60" s="118"/>
    </row>
    <row r="61" spans="1:13" ht="12.75">
      <c r="A61" s="1"/>
      <c r="B61" s="4"/>
      <c r="C61" s="1"/>
      <c r="E61" s="1145"/>
      <c r="F61" s="1108"/>
      <c r="G61" s="1108"/>
      <c r="H61" s="1108"/>
      <c r="I61" s="1108"/>
      <c r="J61" s="1108"/>
      <c r="K61" s="1108"/>
      <c r="L61" s="1253"/>
      <c r="M61" s="118"/>
    </row>
    <row r="62" spans="1:13" ht="12.75">
      <c r="A62" s="1"/>
      <c r="B62" s="64"/>
      <c r="C62" s="1"/>
      <c r="E62" s="1145"/>
      <c r="F62" s="1108"/>
      <c r="G62" s="1108"/>
      <c r="H62" s="1108"/>
      <c r="I62" s="1108"/>
      <c r="J62" s="1108"/>
      <c r="K62" s="1108"/>
      <c r="L62" s="1253"/>
      <c r="M62" s="118"/>
    </row>
    <row r="63" spans="1:13" ht="12.75">
      <c r="A63" s="1"/>
      <c r="B63" s="4"/>
      <c r="C63" s="1"/>
      <c r="E63" s="1123"/>
      <c r="F63" s="1124"/>
      <c r="G63" s="1124"/>
      <c r="H63" s="1124"/>
      <c r="I63" s="1124"/>
      <c r="J63" s="1124"/>
      <c r="K63" s="1124"/>
      <c r="L63" s="1125"/>
      <c r="M63" s="118"/>
    </row>
    <row r="64" spans="1:13">
      <c r="A64" s="1"/>
      <c r="B64" s="20"/>
      <c r="C64" s="1"/>
      <c r="E64" s="1598" t="s">
        <v>1131</v>
      </c>
      <c r="F64" s="1121"/>
      <c r="G64" s="1121"/>
      <c r="H64" s="1600" t="s">
        <v>1152</v>
      </c>
      <c r="I64" s="1121"/>
      <c r="J64" s="1121"/>
      <c r="K64" s="1121"/>
      <c r="L64" s="1122"/>
      <c r="M64" s="118"/>
    </row>
    <row r="65" spans="1:13" ht="15.75">
      <c r="A65" s="1"/>
      <c r="B65" s="22"/>
      <c r="C65" s="1"/>
      <c r="E65" s="1145"/>
      <c r="F65" s="1108"/>
      <c r="G65" s="1108"/>
      <c r="H65" s="1108"/>
      <c r="I65" s="1108"/>
      <c r="J65" s="1108"/>
      <c r="K65" s="1108"/>
      <c r="L65" s="1253"/>
      <c r="M65" s="118"/>
    </row>
    <row r="66" spans="1:13" ht="12.75">
      <c r="A66" s="1"/>
      <c r="B66" s="4"/>
      <c r="C66" s="1"/>
      <c r="E66" s="1145"/>
      <c r="F66" s="1108"/>
      <c r="G66" s="1108"/>
      <c r="H66" s="1108"/>
      <c r="I66" s="1108"/>
      <c r="J66" s="1108"/>
      <c r="K66" s="1108"/>
      <c r="L66" s="1253"/>
      <c r="M66" s="118"/>
    </row>
    <row r="67" spans="1:13" ht="12.75">
      <c r="A67" s="1"/>
      <c r="B67" s="4"/>
      <c r="C67" s="1"/>
      <c r="E67" s="1145"/>
      <c r="F67" s="1108"/>
      <c r="G67" s="1108"/>
      <c r="H67" s="1108"/>
      <c r="I67" s="1108"/>
      <c r="J67" s="1108"/>
      <c r="K67" s="1108"/>
      <c r="L67" s="1253"/>
      <c r="M67" s="118"/>
    </row>
    <row r="68" spans="1:13" ht="12.75">
      <c r="A68" s="1"/>
      <c r="B68" s="4"/>
      <c r="C68" s="1"/>
      <c r="E68" s="1123"/>
      <c r="F68" s="1124"/>
      <c r="G68" s="1124"/>
      <c r="H68" s="1124"/>
      <c r="I68" s="1124"/>
      <c r="J68" s="1124"/>
      <c r="K68" s="1124"/>
      <c r="L68" s="1125"/>
      <c r="M68" s="118"/>
    </row>
    <row r="69" spans="1:13" ht="12.75">
      <c r="A69" s="1"/>
      <c r="B69" s="4"/>
      <c r="C69" s="1"/>
      <c r="E69" s="1599" t="s">
        <v>1153</v>
      </c>
      <c r="F69" s="1121"/>
      <c r="G69" s="1121"/>
      <c r="H69" s="1601" t="s">
        <v>1154</v>
      </c>
      <c r="I69" s="1121"/>
      <c r="J69" s="1121"/>
      <c r="K69" s="1121"/>
      <c r="L69" s="1122"/>
      <c r="M69" s="118"/>
    </row>
    <row r="70" spans="1:13" ht="12.75">
      <c r="A70" s="1"/>
      <c r="B70" s="4"/>
      <c r="C70" s="1"/>
      <c r="E70" s="1145"/>
      <c r="F70" s="1108"/>
      <c r="G70" s="1108"/>
      <c r="H70" s="1108"/>
      <c r="I70" s="1108"/>
      <c r="J70" s="1108"/>
      <c r="K70" s="1108"/>
      <c r="L70" s="1253"/>
      <c r="M70" s="118"/>
    </row>
    <row r="71" spans="1:13" ht="12.75">
      <c r="A71" s="1"/>
      <c r="B71" s="4"/>
      <c r="C71" s="1"/>
      <c r="E71" s="1145"/>
      <c r="F71" s="1108"/>
      <c r="G71" s="1108"/>
      <c r="H71" s="1108"/>
      <c r="I71" s="1108"/>
      <c r="J71" s="1108"/>
      <c r="K71" s="1108"/>
      <c r="L71" s="1253"/>
      <c r="M71" s="118"/>
    </row>
    <row r="72" spans="1:13">
      <c r="A72" s="1"/>
      <c r="B72" s="20"/>
      <c r="C72" s="1"/>
      <c r="E72" s="1145"/>
      <c r="F72" s="1108"/>
      <c r="G72" s="1108"/>
      <c r="H72" s="1108"/>
      <c r="I72" s="1108"/>
      <c r="J72" s="1108"/>
      <c r="K72" s="1108"/>
      <c r="L72" s="1253"/>
      <c r="M72" s="118"/>
    </row>
    <row r="73" spans="1:13" ht="15.75">
      <c r="A73" s="1"/>
      <c r="B73" s="22"/>
      <c r="C73" s="1"/>
      <c r="E73" s="1145"/>
      <c r="F73" s="1108"/>
      <c r="G73" s="1108"/>
      <c r="H73" s="1108"/>
      <c r="I73" s="1108"/>
      <c r="J73" s="1108"/>
      <c r="K73" s="1108"/>
      <c r="L73" s="1253"/>
      <c r="M73" s="118"/>
    </row>
    <row r="74" spans="1:13" ht="1.5" customHeight="1">
      <c r="A74" s="1"/>
      <c r="B74" s="4"/>
      <c r="C74" s="1"/>
      <c r="E74" s="1123"/>
      <c r="F74" s="1124"/>
      <c r="G74" s="1124"/>
      <c r="H74" s="1124"/>
      <c r="I74" s="1124"/>
      <c r="J74" s="1124"/>
      <c r="K74" s="1124"/>
      <c r="L74" s="1125"/>
      <c r="M74" s="118"/>
    </row>
    <row r="75" spans="1:13" ht="12.75">
      <c r="A75" s="1"/>
      <c r="B75" s="18"/>
      <c r="C75" s="1"/>
      <c r="E75" s="118"/>
      <c r="F75" s="118"/>
      <c r="G75" s="118"/>
      <c r="H75" s="118"/>
      <c r="I75" s="118"/>
      <c r="J75" s="118"/>
      <c r="K75" s="118"/>
      <c r="L75" s="118"/>
      <c r="M75" s="118"/>
    </row>
    <row r="76" spans="1:13" ht="12.75">
      <c r="A76" s="1"/>
      <c r="B76" s="18"/>
      <c r="C76" s="1"/>
      <c r="E76" s="118"/>
      <c r="F76" s="118"/>
      <c r="G76" s="118"/>
      <c r="H76" s="118"/>
      <c r="I76" s="118"/>
      <c r="J76" s="118"/>
      <c r="K76" s="118"/>
      <c r="L76" s="118"/>
      <c r="M76" s="118"/>
    </row>
    <row r="77" spans="1:13" ht="12.75">
      <c r="A77" s="1"/>
      <c r="B77" s="4"/>
      <c r="C77" s="1"/>
      <c r="E77" s="118"/>
      <c r="F77" s="118"/>
      <c r="G77" s="118"/>
      <c r="H77" s="118"/>
      <c r="I77" s="118"/>
      <c r="J77" s="118"/>
      <c r="K77" s="118"/>
      <c r="L77" s="118"/>
      <c r="M77" s="118"/>
    </row>
    <row r="78" spans="1:13" ht="15.75">
      <c r="A78" s="1"/>
      <c r="B78" s="19"/>
      <c r="C78" s="1"/>
      <c r="E78" s="115" t="s">
        <v>1155</v>
      </c>
      <c r="F78" s="115"/>
      <c r="G78" s="115"/>
      <c r="H78" s="115"/>
      <c r="I78" s="115"/>
      <c r="J78" s="115"/>
      <c r="K78" s="118"/>
      <c r="L78" s="118"/>
      <c r="M78" s="118"/>
    </row>
    <row r="79" spans="1:13" ht="12.75">
      <c r="A79" s="1"/>
      <c r="B79" s="4"/>
      <c r="C79" s="1"/>
      <c r="E79" s="118"/>
      <c r="F79" s="118"/>
      <c r="G79" s="118"/>
      <c r="H79" s="118"/>
      <c r="I79" s="118"/>
      <c r="J79" s="118"/>
      <c r="K79" s="118"/>
      <c r="L79" s="118"/>
      <c r="M79" s="118"/>
    </row>
    <row r="80" spans="1:13" ht="18.75" customHeight="1">
      <c r="A80" s="1"/>
      <c r="B80" s="20"/>
      <c r="C80" s="1"/>
      <c r="E80" s="1615" t="s">
        <v>1156</v>
      </c>
      <c r="F80" s="1108"/>
      <c r="G80" s="1108"/>
      <c r="H80" s="1108"/>
      <c r="I80" s="1108"/>
      <c r="J80" s="1108"/>
      <c r="K80" s="222"/>
      <c r="L80" s="505"/>
      <c r="M80" s="505"/>
    </row>
    <row r="81" spans="1:13" ht="15.75">
      <c r="A81" s="1"/>
      <c r="B81" s="22"/>
      <c r="C81" s="1"/>
      <c r="E81" s="1616" t="s">
        <v>1157</v>
      </c>
      <c r="F81" s="1108"/>
      <c r="G81" s="1617" t="s">
        <v>1158</v>
      </c>
      <c r="H81" s="1108"/>
      <c r="I81" s="1108"/>
      <c r="J81" s="1108"/>
      <c r="K81" s="506"/>
      <c r="L81" s="506"/>
      <c r="M81" s="506"/>
    </row>
    <row r="82" spans="1:13" ht="14.25">
      <c r="A82" s="1"/>
      <c r="B82" s="4"/>
      <c r="C82" s="1"/>
      <c r="E82" s="1108"/>
      <c r="F82" s="1108"/>
      <c r="G82" s="495" t="s">
        <v>924</v>
      </c>
      <c r="H82" s="495" t="s">
        <v>925</v>
      </c>
      <c r="I82" s="495" t="s">
        <v>737</v>
      </c>
      <c r="J82" s="495">
        <v>2025</v>
      </c>
      <c r="K82" s="506"/>
      <c r="L82" s="506"/>
      <c r="M82" s="506"/>
    </row>
    <row r="83" spans="1:13" ht="20.25" customHeight="1">
      <c r="A83" s="1"/>
      <c r="B83" s="20"/>
      <c r="C83" s="1"/>
      <c r="E83" s="1586" t="s">
        <v>614</v>
      </c>
      <c r="F83" s="1108"/>
      <c r="G83" s="507">
        <v>4608.34</v>
      </c>
      <c r="H83" s="507">
        <v>3777.3</v>
      </c>
      <c r="I83" s="507">
        <v>3318.96</v>
      </c>
      <c r="J83" s="507">
        <v>3226.31</v>
      </c>
      <c r="K83" s="506"/>
      <c r="L83" s="118"/>
      <c r="M83" s="118"/>
    </row>
    <row r="84" spans="1:13" ht="12.75">
      <c r="A84" s="1"/>
      <c r="B84" s="4"/>
      <c r="C84" s="1"/>
      <c r="E84" s="1616" t="s">
        <v>1159</v>
      </c>
      <c r="F84" s="1108"/>
      <c r="G84" s="1151" t="s">
        <v>1158</v>
      </c>
      <c r="H84" s="1108"/>
      <c r="I84" s="1108"/>
      <c r="J84" s="1108"/>
      <c r="K84" s="508"/>
      <c r="L84" s="118"/>
      <c r="M84" s="118"/>
    </row>
    <row r="85" spans="1:13" ht="12.75">
      <c r="A85" s="1"/>
      <c r="B85" s="4"/>
      <c r="C85" s="1"/>
      <c r="E85" s="1108"/>
      <c r="F85" s="1108"/>
      <c r="G85" s="268" t="s">
        <v>924</v>
      </c>
      <c r="H85" s="268" t="s">
        <v>925</v>
      </c>
      <c r="I85" s="268" t="s">
        <v>737</v>
      </c>
      <c r="J85" s="268">
        <v>2025</v>
      </c>
      <c r="K85" s="118"/>
      <c r="L85" s="118"/>
      <c r="M85" s="118"/>
    </row>
    <row r="86" spans="1:13" ht="12.75">
      <c r="A86" s="1"/>
      <c r="B86" s="4"/>
      <c r="C86" s="1"/>
      <c r="E86" s="1398" t="s">
        <v>1160</v>
      </c>
      <c r="F86" s="1124"/>
      <c r="G86" s="509">
        <v>301.41000000000003</v>
      </c>
      <c r="H86" s="510">
        <v>420.76</v>
      </c>
      <c r="I86" s="510">
        <v>343.63</v>
      </c>
      <c r="J86" s="511">
        <v>449.22</v>
      </c>
      <c r="K86" s="118"/>
      <c r="L86" s="118"/>
      <c r="M86" s="118"/>
    </row>
    <row r="87" spans="1:13" ht="14.25">
      <c r="A87" s="1"/>
      <c r="B87" s="4"/>
      <c r="C87" s="1"/>
      <c r="E87" s="1396" t="s">
        <v>1161</v>
      </c>
      <c r="F87" s="1138"/>
      <c r="G87" s="512">
        <v>1751.32</v>
      </c>
      <c r="H87" s="513">
        <v>1770.54</v>
      </c>
      <c r="I87" s="514">
        <v>1665.96</v>
      </c>
      <c r="J87" s="383">
        <v>1919.8</v>
      </c>
      <c r="K87" s="506"/>
      <c r="L87" s="118"/>
      <c r="M87" s="118"/>
    </row>
    <row r="88" spans="1:13" ht="15.75">
      <c r="A88" s="1"/>
      <c r="B88" s="22"/>
      <c r="C88" s="1"/>
      <c r="E88" s="1395" t="s">
        <v>1162</v>
      </c>
      <c r="F88" s="1138"/>
      <c r="G88" s="509">
        <v>12703.45</v>
      </c>
      <c r="H88" s="510">
        <v>11939.94</v>
      </c>
      <c r="I88" s="515">
        <v>12402.27</v>
      </c>
      <c r="J88" s="384">
        <v>12232.74</v>
      </c>
      <c r="K88" s="506"/>
      <c r="L88" s="118"/>
      <c r="M88" s="118"/>
    </row>
    <row r="89" spans="1:13">
      <c r="A89" s="1"/>
      <c r="B89" s="20"/>
      <c r="C89" s="1"/>
      <c r="E89" s="1396" t="s">
        <v>1163</v>
      </c>
      <c r="F89" s="1138"/>
      <c r="G89" s="512">
        <v>260.10000000000002</v>
      </c>
      <c r="H89" s="513">
        <v>548.46</v>
      </c>
      <c r="I89" s="514">
        <v>272.75</v>
      </c>
      <c r="J89" s="516">
        <v>304.70999999999998</v>
      </c>
      <c r="K89" s="506"/>
      <c r="L89" s="118"/>
      <c r="M89" s="118"/>
    </row>
    <row r="90" spans="1:13" ht="14.25">
      <c r="A90" s="1"/>
      <c r="B90" s="4"/>
      <c r="C90" s="1"/>
      <c r="E90" s="1395" t="s">
        <v>1011</v>
      </c>
      <c r="F90" s="1138"/>
      <c r="G90" s="509">
        <v>2299.11</v>
      </c>
      <c r="H90" s="510">
        <v>2295.94</v>
      </c>
      <c r="I90" s="517">
        <v>2048.87</v>
      </c>
      <c r="J90" s="384">
        <v>1819.77</v>
      </c>
      <c r="K90" s="506"/>
      <c r="L90" s="118"/>
      <c r="M90" s="118"/>
    </row>
    <row r="91" spans="1:13" ht="14.25">
      <c r="A91" s="1"/>
      <c r="B91" s="4"/>
      <c r="C91" s="1"/>
      <c r="E91" s="1396" t="s">
        <v>1164</v>
      </c>
      <c r="F91" s="1138"/>
      <c r="G91" s="512">
        <v>10722.62</v>
      </c>
      <c r="H91" s="513">
        <v>9987.76</v>
      </c>
      <c r="I91" s="514">
        <v>10342.220000000001</v>
      </c>
      <c r="J91" s="383">
        <v>10429.030000000001</v>
      </c>
      <c r="K91" s="506"/>
      <c r="L91" s="118"/>
      <c r="M91" s="118"/>
    </row>
    <row r="92" spans="1:13" ht="14.25">
      <c r="A92" s="1"/>
      <c r="B92" s="4"/>
      <c r="C92" s="1"/>
      <c r="E92" s="1473" t="s">
        <v>614</v>
      </c>
      <c r="F92" s="1138"/>
      <c r="G92" s="518">
        <v>28038.01</v>
      </c>
      <c r="H92" s="519">
        <v>26963.4</v>
      </c>
      <c r="I92" s="520">
        <v>27075.7</v>
      </c>
      <c r="J92" s="521">
        <v>27155.27</v>
      </c>
      <c r="K92" s="506"/>
      <c r="L92" s="118"/>
      <c r="M92" s="118"/>
    </row>
    <row r="93" spans="1:13" ht="15.75">
      <c r="A93" s="1"/>
      <c r="B93" s="22"/>
      <c r="C93" s="1"/>
      <c r="E93" s="978" t="s">
        <v>1165</v>
      </c>
      <c r="F93" s="522"/>
      <c r="G93" s="522"/>
      <c r="H93" s="522"/>
      <c r="I93" s="522"/>
      <c r="J93" s="522"/>
      <c r="K93" s="118"/>
      <c r="L93" s="523"/>
      <c r="M93" s="523"/>
    </row>
    <row r="94" spans="1:13" ht="14.25">
      <c r="A94" s="1"/>
      <c r="B94" s="4"/>
      <c r="C94" s="1"/>
      <c r="E94" s="1593" t="s">
        <v>1166</v>
      </c>
      <c r="F94" s="1108"/>
      <c r="G94" s="1108"/>
      <c r="H94" s="1108"/>
      <c r="I94" s="1108"/>
      <c r="J94" s="1594"/>
      <c r="K94" s="506"/>
      <c r="L94" s="506"/>
      <c r="M94" s="506"/>
    </row>
    <row r="95" spans="1:13" ht="14.25">
      <c r="A95" s="1"/>
      <c r="B95" s="4"/>
      <c r="C95" s="1"/>
      <c r="E95" s="1466"/>
      <c r="F95" s="1466"/>
      <c r="G95" s="1466"/>
      <c r="H95" s="1466"/>
      <c r="I95" s="1466"/>
      <c r="J95" s="1595"/>
      <c r="K95" s="506"/>
      <c r="L95" s="506"/>
      <c r="M95" s="506"/>
    </row>
    <row r="96" spans="1:13" ht="14.25">
      <c r="A96" s="1"/>
      <c r="B96" s="64"/>
      <c r="C96" s="1"/>
      <c r="E96" s="506"/>
      <c r="F96" s="506"/>
      <c r="G96" s="506"/>
      <c r="H96" s="506"/>
      <c r="I96" s="506"/>
      <c r="J96" s="506"/>
      <c r="K96" s="506"/>
      <c r="L96" s="118"/>
      <c r="M96" s="118"/>
    </row>
    <row r="97" spans="1:13" ht="14.25">
      <c r="A97" s="1"/>
      <c r="B97" s="64"/>
      <c r="C97" s="1"/>
      <c r="E97" s="1109" t="s">
        <v>1167</v>
      </c>
      <c r="F97" s="1108"/>
      <c r="G97" s="1596" t="s">
        <v>1158</v>
      </c>
      <c r="H97" s="1466"/>
      <c r="I97" s="1466"/>
      <c r="J97" s="1466"/>
      <c r="K97" s="506"/>
      <c r="L97" s="118"/>
      <c r="M97" s="118"/>
    </row>
    <row r="98" spans="1:13" ht="14.25">
      <c r="A98" s="1"/>
      <c r="B98" s="4"/>
      <c r="C98" s="1"/>
      <c r="E98" s="1108"/>
      <c r="F98" s="1108"/>
      <c r="G98" s="268" t="s">
        <v>1168</v>
      </c>
      <c r="H98" s="268" t="s">
        <v>1169</v>
      </c>
      <c r="I98" s="268" t="s">
        <v>1170</v>
      </c>
      <c r="J98" s="268" t="s">
        <v>926</v>
      </c>
      <c r="K98" s="506"/>
      <c r="L98" s="506"/>
      <c r="M98" s="506"/>
    </row>
    <row r="99" spans="1:13" ht="22.5" customHeight="1">
      <c r="A99" s="1"/>
      <c r="B99" s="20"/>
      <c r="C99" s="1"/>
      <c r="E99" s="1481" t="s">
        <v>1171</v>
      </c>
      <c r="F99" s="1125"/>
      <c r="G99" s="524">
        <v>4608.34</v>
      </c>
      <c r="H99" s="525">
        <v>3777.3</v>
      </c>
      <c r="I99" s="525">
        <v>3318.96</v>
      </c>
      <c r="J99" s="525">
        <v>3226.31</v>
      </c>
      <c r="K99" s="506"/>
      <c r="L99" s="506"/>
      <c r="M99" s="506"/>
    </row>
    <row r="100" spans="1:13" ht="22.5" customHeight="1">
      <c r="A100" s="1"/>
      <c r="B100" s="22"/>
      <c r="C100" s="1"/>
      <c r="E100" s="1396" t="s">
        <v>1159</v>
      </c>
      <c r="F100" s="1304"/>
      <c r="G100" s="526">
        <v>28038.01</v>
      </c>
      <c r="H100" s="527">
        <v>26963.4</v>
      </c>
      <c r="I100" s="527">
        <v>27075.7</v>
      </c>
      <c r="J100" s="527">
        <v>27155.27</v>
      </c>
      <c r="K100" s="506"/>
      <c r="L100" s="506"/>
      <c r="M100" s="506"/>
    </row>
    <row r="101" spans="1:13" ht="22.5" customHeight="1">
      <c r="A101" s="1"/>
      <c r="B101" s="4"/>
      <c r="C101" s="1"/>
      <c r="E101" s="1471" t="s">
        <v>614</v>
      </c>
      <c r="F101" s="1304"/>
      <c r="G101" s="528">
        <v>32646.35</v>
      </c>
      <c r="H101" s="529">
        <v>30740.7</v>
      </c>
      <c r="I101" s="529">
        <v>30394.66</v>
      </c>
      <c r="J101" s="529">
        <v>30381.58</v>
      </c>
      <c r="K101" s="506"/>
      <c r="L101" s="506"/>
      <c r="M101" s="506"/>
    </row>
    <row r="102" spans="1:13" ht="10.5" customHeight="1">
      <c r="A102" s="1"/>
      <c r="B102" s="4"/>
      <c r="C102" s="1"/>
      <c r="E102" s="118"/>
      <c r="F102" s="118"/>
      <c r="G102" s="118"/>
      <c r="H102" s="118"/>
      <c r="I102" s="118"/>
      <c r="J102" s="530"/>
      <c r="K102" s="530"/>
      <c r="L102" s="530"/>
      <c r="M102" s="530"/>
    </row>
    <row r="103" spans="1:13" ht="147.6" customHeight="1">
      <c r="A103" s="1"/>
      <c r="B103" s="4"/>
      <c r="C103" s="1"/>
      <c r="E103" s="1403" t="s">
        <v>1172</v>
      </c>
      <c r="F103" s="1108"/>
      <c r="G103" s="1108"/>
      <c r="H103" s="1108"/>
      <c r="I103" s="1108"/>
      <c r="J103" s="1108"/>
      <c r="K103" s="199"/>
      <c r="L103" s="530"/>
      <c r="M103" s="530"/>
    </row>
    <row r="104" spans="1:13" ht="15.75">
      <c r="A104" s="1"/>
      <c r="B104" s="22"/>
      <c r="C104" s="1"/>
      <c r="E104" s="1277"/>
      <c r="F104" s="1108"/>
      <c r="G104" s="1108"/>
      <c r="H104" s="1108"/>
      <c r="I104" s="1108"/>
      <c r="J104" s="199"/>
      <c r="K104" s="199"/>
      <c r="L104" s="530"/>
      <c r="M104" s="530"/>
    </row>
    <row r="105" spans="1:13" ht="14.25">
      <c r="A105" s="1"/>
      <c r="B105" s="4"/>
      <c r="C105" s="1"/>
      <c r="E105" s="115" t="s">
        <v>1173</v>
      </c>
      <c r="F105" s="115"/>
      <c r="G105" s="115"/>
      <c r="H105" s="115"/>
      <c r="I105" s="115"/>
      <c r="J105" s="115"/>
      <c r="K105" s="506"/>
      <c r="L105" s="506"/>
      <c r="M105" s="506"/>
    </row>
    <row r="106" spans="1:13">
      <c r="A106" s="1"/>
      <c r="B106" s="20"/>
      <c r="C106" s="1"/>
      <c r="E106" s="118"/>
      <c r="F106" s="118"/>
      <c r="G106" s="118"/>
      <c r="H106" s="118"/>
      <c r="I106" s="530"/>
      <c r="J106" s="530"/>
      <c r="K106" s="506"/>
      <c r="L106" s="506"/>
      <c r="M106" s="506"/>
    </row>
    <row r="107" spans="1:13" ht="15.75">
      <c r="A107" s="1"/>
      <c r="B107" s="22"/>
      <c r="C107" s="1"/>
      <c r="E107" s="1128" t="s">
        <v>1174</v>
      </c>
      <c r="F107" s="1108"/>
      <c r="G107" s="1108"/>
      <c r="H107" s="1108"/>
      <c r="I107" s="1108"/>
      <c r="J107" s="1108"/>
      <c r="K107" s="1108"/>
      <c r="L107" s="1108"/>
      <c r="M107" s="531"/>
    </row>
    <row r="108" spans="1:13" ht="12.75">
      <c r="A108" s="1"/>
      <c r="B108" s="4"/>
      <c r="C108" s="1"/>
      <c r="E108" s="1108"/>
      <c r="F108" s="1108"/>
      <c r="G108" s="1108"/>
      <c r="H108" s="1108"/>
      <c r="I108" s="1108"/>
      <c r="J108" s="1108"/>
      <c r="K108" s="1108"/>
      <c r="L108" s="1108"/>
      <c r="M108" s="531"/>
    </row>
    <row r="109" spans="1:13" ht="12.75">
      <c r="A109" s="1"/>
      <c r="B109" s="4"/>
      <c r="C109" s="1"/>
      <c r="E109" s="1108"/>
      <c r="F109" s="1108"/>
      <c r="G109" s="1108"/>
      <c r="H109" s="1108"/>
      <c r="I109" s="1108"/>
      <c r="J109" s="1108"/>
      <c r="K109" s="1108"/>
      <c r="L109" s="1108"/>
      <c r="M109" s="531"/>
    </row>
    <row r="110" spans="1:13" ht="12.75">
      <c r="A110" s="1"/>
      <c r="B110" s="4"/>
      <c r="C110" s="1"/>
      <c r="E110" s="1108"/>
      <c r="F110" s="1108"/>
      <c r="G110" s="1108"/>
      <c r="H110" s="1108"/>
      <c r="I110" s="1108"/>
      <c r="J110" s="1108"/>
      <c r="K110" s="1108"/>
      <c r="L110" s="1108"/>
      <c r="M110" s="531"/>
    </row>
    <row r="111" spans="1:13" ht="12.75">
      <c r="A111" s="1"/>
      <c r="B111" s="4"/>
      <c r="C111" s="1"/>
      <c r="E111" s="1108"/>
      <c r="F111" s="1108"/>
      <c r="G111" s="1108"/>
      <c r="H111" s="1108"/>
      <c r="I111" s="1108"/>
      <c r="J111" s="1108"/>
      <c r="K111" s="1108"/>
      <c r="L111" s="1108"/>
      <c r="M111" s="531"/>
    </row>
    <row r="112" spans="1:13" ht="12.75">
      <c r="A112" s="1"/>
      <c r="B112" s="4"/>
      <c r="C112" s="1"/>
      <c r="E112" s="1108"/>
      <c r="F112" s="1108"/>
      <c r="G112" s="1108"/>
      <c r="H112" s="1108"/>
      <c r="I112" s="1108"/>
      <c r="J112" s="1108"/>
      <c r="K112" s="1108"/>
      <c r="L112" s="1108"/>
      <c r="M112" s="531"/>
    </row>
    <row r="113" spans="1:13">
      <c r="A113" s="1"/>
      <c r="B113" s="20"/>
      <c r="C113" s="1"/>
      <c r="E113" s="1108"/>
      <c r="F113" s="1108"/>
      <c r="G113" s="1108"/>
      <c r="H113" s="1108"/>
      <c r="I113" s="1108"/>
      <c r="J113" s="1108"/>
      <c r="K113" s="1108"/>
      <c r="L113" s="1108"/>
      <c r="M113" s="531"/>
    </row>
    <row r="114" spans="1:13" ht="37.15" customHeight="1">
      <c r="A114" s="1"/>
      <c r="B114" s="22"/>
      <c r="C114" s="1"/>
      <c r="E114" s="1108"/>
      <c r="F114" s="1108"/>
      <c r="G114" s="1108"/>
      <c r="H114" s="1108"/>
      <c r="I114" s="1108"/>
      <c r="J114" s="1108"/>
      <c r="K114" s="1108"/>
      <c r="L114" s="1108"/>
      <c r="M114" s="531"/>
    </row>
    <row r="115" spans="1:13" ht="12.75">
      <c r="A115" s="1"/>
      <c r="B115" s="4"/>
      <c r="C115" s="1"/>
      <c r="E115" s="1108"/>
      <c r="F115" s="1108"/>
      <c r="G115" s="1108"/>
      <c r="H115" s="1108"/>
      <c r="I115" s="1108"/>
      <c r="J115" s="1108"/>
      <c r="K115" s="1108"/>
      <c r="L115" s="1108"/>
      <c r="M115" s="531"/>
    </row>
    <row r="116" spans="1:13" ht="14.25">
      <c r="A116" s="1"/>
      <c r="B116" s="4"/>
      <c r="C116" s="1"/>
      <c r="E116" s="118"/>
      <c r="F116" s="118"/>
      <c r="G116" s="118"/>
      <c r="H116" s="118"/>
      <c r="I116" s="118"/>
      <c r="J116" s="118"/>
      <c r="K116" s="118"/>
      <c r="L116" s="532"/>
      <c r="M116" s="532"/>
    </row>
    <row r="117" spans="1:13" ht="17.25" customHeight="1">
      <c r="A117" s="1"/>
      <c r="B117" s="4"/>
      <c r="C117" s="1"/>
      <c r="E117" s="1592" t="s">
        <v>1175</v>
      </c>
      <c r="F117" s="1466"/>
      <c r="G117" s="1466"/>
      <c r="H117" s="1466"/>
      <c r="I117" s="1466"/>
      <c r="J117" s="1466"/>
      <c r="K117" s="532"/>
      <c r="L117" s="532"/>
      <c r="M117" s="532"/>
    </row>
    <row r="118" spans="1:13" ht="14.25">
      <c r="A118" s="1"/>
      <c r="B118" s="4"/>
      <c r="C118" s="1"/>
      <c r="E118" s="294"/>
      <c r="F118" s="294"/>
      <c r="G118" s="268">
        <v>2022</v>
      </c>
      <c r="H118" s="268">
        <v>2023</v>
      </c>
      <c r="I118" s="268">
        <v>2024</v>
      </c>
      <c r="J118" s="268">
        <v>2025</v>
      </c>
      <c r="K118" s="263"/>
      <c r="L118" s="263"/>
      <c r="M118" s="263"/>
    </row>
    <row r="119" spans="1:13" ht="18" customHeight="1">
      <c r="A119" s="147"/>
      <c r="B119" s="4"/>
      <c r="C119" s="147"/>
      <c r="D119" s="127"/>
      <c r="E119" s="1150" t="s">
        <v>1171</v>
      </c>
      <c r="F119" s="1108"/>
      <c r="G119" s="1108"/>
      <c r="H119" s="1108"/>
      <c r="I119" s="1108"/>
      <c r="J119" s="1108"/>
      <c r="K119" s="263"/>
      <c r="L119" s="263"/>
      <c r="M119" s="263"/>
    </row>
    <row r="120" spans="1:13" ht="14.25">
      <c r="A120" s="1"/>
      <c r="B120" s="4"/>
      <c r="C120" s="1"/>
      <c r="E120" s="1586" t="s">
        <v>614</v>
      </c>
      <c r="F120" s="1108"/>
      <c r="G120" s="533">
        <v>4374.6400000000003</v>
      </c>
      <c r="H120" s="533">
        <v>2412.7399999999998</v>
      </c>
      <c r="I120" s="533">
        <v>2268.1</v>
      </c>
      <c r="J120" s="534">
        <v>2289.96</v>
      </c>
      <c r="K120" s="263"/>
      <c r="L120" s="263"/>
      <c r="M120" s="263"/>
    </row>
    <row r="121" spans="1:13" ht="18" customHeight="1">
      <c r="A121" s="147"/>
      <c r="B121" s="64"/>
      <c r="C121" s="147"/>
      <c r="D121" s="127"/>
      <c r="E121" s="1587" t="s">
        <v>1159</v>
      </c>
      <c r="F121" s="1466"/>
      <c r="G121" s="1466"/>
      <c r="H121" s="1466"/>
      <c r="I121" s="1466"/>
      <c r="J121" s="1466"/>
      <c r="K121" s="263"/>
      <c r="L121" s="263"/>
      <c r="M121" s="263"/>
    </row>
    <row r="122" spans="1:13" ht="14.25">
      <c r="A122" s="1"/>
      <c r="B122" s="4"/>
      <c r="C122" s="1"/>
      <c r="E122" s="1481" t="s">
        <v>1160</v>
      </c>
      <c r="F122" s="1124"/>
      <c r="G122" s="348">
        <v>301.41000000000003</v>
      </c>
      <c r="H122" s="348">
        <v>420.26</v>
      </c>
      <c r="I122" s="348">
        <v>343.02</v>
      </c>
      <c r="J122" s="348">
        <v>449.01</v>
      </c>
      <c r="K122" s="263"/>
      <c r="L122" s="263"/>
      <c r="M122" s="263"/>
    </row>
    <row r="123" spans="1:13">
      <c r="A123" s="1"/>
      <c r="B123" s="20"/>
      <c r="C123" s="1"/>
      <c r="E123" s="1396" t="s">
        <v>1161</v>
      </c>
      <c r="F123" s="1138"/>
      <c r="G123" s="351">
        <v>1750.86</v>
      </c>
      <c r="H123" s="351">
        <v>1699.39</v>
      </c>
      <c r="I123" s="351">
        <v>1612.04</v>
      </c>
      <c r="J123" s="351">
        <v>1858.98</v>
      </c>
      <c r="K123" s="263"/>
      <c r="L123" s="263"/>
      <c r="M123" s="263"/>
    </row>
    <row r="124" spans="1:13" ht="15.75">
      <c r="A124" s="1"/>
      <c r="B124" s="22"/>
      <c r="C124" s="1"/>
      <c r="E124" s="1484" t="s">
        <v>1162</v>
      </c>
      <c r="F124" s="1138"/>
      <c r="G124" s="535">
        <v>12703.45</v>
      </c>
      <c r="H124" s="535">
        <v>11460.07</v>
      </c>
      <c r="I124" s="535">
        <v>11858.95</v>
      </c>
      <c r="J124" s="535">
        <v>11765.03</v>
      </c>
      <c r="K124" s="263"/>
      <c r="L124" s="263"/>
      <c r="M124" s="263"/>
    </row>
    <row r="125" spans="1:13" ht="14.25">
      <c r="A125" s="1"/>
      <c r="B125" s="4"/>
      <c r="C125" s="1"/>
      <c r="E125" s="1396" t="s">
        <v>1163</v>
      </c>
      <c r="F125" s="1138"/>
      <c r="G125" s="536">
        <v>259.08999999999997</v>
      </c>
      <c r="H125" s="536">
        <v>547.25</v>
      </c>
      <c r="I125" s="536">
        <v>271.33</v>
      </c>
      <c r="J125" s="536">
        <v>304.64</v>
      </c>
      <c r="K125" s="263"/>
      <c r="L125" s="263"/>
      <c r="M125" s="263"/>
    </row>
    <row r="126" spans="1:13" ht="14.25">
      <c r="A126" s="1"/>
      <c r="B126" s="4"/>
      <c r="C126" s="1"/>
      <c r="E126" s="405" t="s">
        <v>1011</v>
      </c>
      <c r="F126" s="537"/>
      <c r="G126" s="348">
        <v>2295.0700000000002</v>
      </c>
      <c r="H126" s="348">
        <v>2056.4699999999998</v>
      </c>
      <c r="I126" s="348">
        <v>1770.93</v>
      </c>
      <c r="J126" s="348">
        <v>1506.02</v>
      </c>
      <c r="K126" s="263"/>
      <c r="L126" s="263"/>
      <c r="M126" s="263"/>
    </row>
    <row r="127" spans="1:13" ht="14.25">
      <c r="A127" s="1"/>
      <c r="B127" s="4"/>
      <c r="C127" s="1"/>
      <c r="E127" s="1396" t="s">
        <v>1164</v>
      </c>
      <c r="F127" s="1138"/>
      <c r="G127" s="536">
        <v>8876.7800000000007</v>
      </c>
      <c r="H127" s="536">
        <v>5314.19</v>
      </c>
      <c r="I127" s="536">
        <v>5937.14</v>
      </c>
      <c r="J127" s="536">
        <v>5132.29</v>
      </c>
      <c r="K127" s="263"/>
      <c r="L127" s="263"/>
      <c r="M127" s="118"/>
    </row>
    <row r="128" spans="1:13" ht="14.25">
      <c r="A128" s="1"/>
      <c r="B128" s="4"/>
      <c r="C128" s="1"/>
      <c r="E128" s="538" t="s">
        <v>614</v>
      </c>
      <c r="F128" s="539"/>
      <c r="G128" s="540">
        <f t="shared" ref="G128:J128" si="0">SUM(G122:G127)</f>
        <v>26186.660000000003</v>
      </c>
      <c r="H128" s="540">
        <f t="shared" si="0"/>
        <v>21497.629999999997</v>
      </c>
      <c r="I128" s="540">
        <f t="shared" si="0"/>
        <v>21793.41</v>
      </c>
      <c r="J128" s="540">
        <f t="shared" si="0"/>
        <v>21015.97</v>
      </c>
      <c r="K128" s="263"/>
      <c r="L128" s="263"/>
      <c r="M128" s="263"/>
    </row>
    <row r="129" spans="1:13">
      <c r="A129" s="1"/>
      <c r="B129" s="20"/>
      <c r="C129" s="1"/>
      <c r="E129" s="541"/>
      <c r="F129" s="541"/>
      <c r="G129" s="541"/>
      <c r="H129" s="541"/>
      <c r="I129" s="542"/>
      <c r="J129" s="263"/>
      <c r="K129" s="263"/>
      <c r="L129" s="263"/>
      <c r="M129" s="263"/>
    </row>
    <row r="130" spans="1:13" ht="15.75">
      <c r="A130" s="1"/>
      <c r="B130" s="22"/>
      <c r="C130" s="1"/>
      <c r="E130" s="979" t="s">
        <v>1176</v>
      </c>
      <c r="F130" s="543"/>
      <c r="G130" s="543"/>
      <c r="H130" s="543"/>
      <c r="I130" s="543"/>
      <c r="J130" s="543"/>
      <c r="K130" s="263"/>
      <c r="L130" s="263"/>
      <c r="M130" s="263"/>
    </row>
    <row r="131" spans="1:13" ht="14.25">
      <c r="A131" s="1"/>
      <c r="B131" s="4"/>
      <c r="C131" s="1"/>
      <c r="E131" s="544"/>
      <c r="F131" s="545"/>
      <c r="G131" s="545"/>
      <c r="H131" s="545"/>
      <c r="I131" s="546"/>
      <c r="J131" s="263"/>
      <c r="K131" s="263"/>
      <c r="L131" s="263"/>
      <c r="M131" s="263"/>
    </row>
    <row r="132" spans="1:13" ht="14.25">
      <c r="A132" s="1"/>
      <c r="B132" s="18"/>
      <c r="C132" s="1"/>
      <c r="E132" s="263"/>
      <c r="F132" s="263"/>
      <c r="G132" s="263"/>
      <c r="H132" s="263"/>
      <c r="I132" s="263"/>
      <c r="J132" s="263"/>
      <c r="K132" s="118"/>
      <c r="L132" s="118"/>
      <c r="M132" s="118"/>
    </row>
    <row r="133" spans="1:13" ht="34.9" customHeight="1">
      <c r="A133" s="1"/>
      <c r="B133" s="4"/>
      <c r="C133" s="1"/>
      <c r="E133" s="1174" t="s">
        <v>1177</v>
      </c>
      <c r="F133" s="1165"/>
      <c r="G133" s="1165"/>
      <c r="H133" s="1165"/>
      <c r="I133" s="1165"/>
      <c r="J133" s="1165"/>
      <c r="K133" s="547"/>
      <c r="L133" s="547"/>
      <c r="M133" s="547"/>
    </row>
    <row r="134" spans="1:13" ht="15.75">
      <c r="A134" s="1"/>
      <c r="B134" s="19"/>
      <c r="C134" s="1"/>
      <c r="E134" s="1589" t="s">
        <v>1178</v>
      </c>
      <c r="F134" s="1108"/>
      <c r="G134" s="1108"/>
      <c r="H134" s="1569" t="s">
        <v>717</v>
      </c>
      <c r="I134" s="1108"/>
      <c r="J134" s="1108"/>
      <c r="K134" s="547"/>
      <c r="L134" s="547"/>
      <c r="M134" s="547"/>
    </row>
    <row r="135" spans="1:13" ht="12.75">
      <c r="A135" s="1"/>
      <c r="B135" s="4"/>
      <c r="C135" s="1"/>
      <c r="E135" s="1108"/>
      <c r="F135" s="1108"/>
      <c r="G135" s="1108"/>
      <c r="H135" s="1590" t="s">
        <v>1179</v>
      </c>
      <c r="I135" s="1588" t="s">
        <v>1180</v>
      </c>
      <c r="J135" s="1588" t="s">
        <v>614</v>
      </c>
      <c r="K135" s="547"/>
      <c r="L135" s="547"/>
      <c r="M135" s="547"/>
    </row>
    <row r="136" spans="1:13">
      <c r="A136" s="1"/>
      <c r="B136" s="20"/>
      <c r="C136" s="1"/>
      <c r="E136" s="1108"/>
      <c r="F136" s="1108"/>
      <c r="G136" s="1108"/>
      <c r="H136" s="1108"/>
      <c r="I136" s="1108"/>
      <c r="J136" s="1108"/>
      <c r="K136" s="547"/>
      <c r="L136" s="547"/>
      <c r="M136" s="547"/>
    </row>
    <row r="137" spans="1:13" ht="15.75">
      <c r="A137" s="1"/>
      <c r="B137" s="22"/>
      <c r="C137" s="1"/>
      <c r="E137" s="1108"/>
      <c r="F137" s="1108"/>
      <c r="G137" s="1108"/>
      <c r="H137" s="1108"/>
      <c r="I137" s="1108"/>
      <c r="J137" s="1108"/>
      <c r="K137" s="547"/>
      <c r="L137" s="547"/>
      <c r="M137" s="547"/>
    </row>
    <row r="138" spans="1:13" ht="12.75">
      <c r="A138" s="1"/>
      <c r="B138" s="4"/>
      <c r="C138" s="1"/>
      <c r="E138" s="1591" t="s">
        <v>1159</v>
      </c>
      <c r="F138" s="1108"/>
      <c r="G138" s="1108"/>
      <c r="H138" s="1108"/>
      <c r="I138" s="1108"/>
      <c r="J138" s="1108"/>
      <c r="K138" s="547"/>
      <c r="L138" s="547"/>
      <c r="M138" s="547"/>
    </row>
    <row r="139" spans="1:13" ht="15.75">
      <c r="A139" s="1"/>
      <c r="B139" s="20"/>
      <c r="C139" s="1"/>
      <c r="E139" s="1575" t="s">
        <v>1181</v>
      </c>
      <c r="F139" s="1576"/>
      <c r="G139" s="1576"/>
      <c r="H139" s="1021" t="s">
        <v>724</v>
      </c>
      <c r="I139" s="510">
        <v>2366.42</v>
      </c>
      <c r="J139" s="513">
        <v>2366.42</v>
      </c>
      <c r="K139" s="547"/>
      <c r="L139" s="547"/>
      <c r="M139" s="547"/>
    </row>
    <row r="140" spans="1:13" ht="24" customHeight="1">
      <c r="A140" s="1"/>
      <c r="B140" s="22"/>
      <c r="C140" s="1"/>
      <c r="E140" s="1481" t="s">
        <v>1182</v>
      </c>
      <c r="F140" s="1576"/>
      <c r="G140" s="1576"/>
      <c r="H140" s="1021" t="s">
        <v>724</v>
      </c>
      <c r="I140" s="510">
        <v>18649.55</v>
      </c>
      <c r="J140" s="513">
        <v>18649.55</v>
      </c>
      <c r="K140" s="547"/>
      <c r="L140" s="547"/>
      <c r="M140" s="547"/>
    </row>
    <row r="141" spans="1:13" ht="15" customHeight="1">
      <c r="A141" s="1"/>
      <c r="B141" s="4"/>
      <c r="C141" s="1"/>
      <c r="E141" s="1577" t="s">
        <v>614</v>
      </c>
      <c r="F141" s="1578"/>
      <c r="G141" s="1578"/>
      <c r="H141" s="1022" t="s">
        <v>724</v>
      </c>
      <c r="I141" s="1022">
        <f t="shared" ref="I141:J141" si="1">SUM(I139:I140)</f>
        <v>21015.97</v>
      </c>
      <c r="J141" s="1023">
        <f t="shared" si="1"/>
        <v>21015.97</v>
      </c>
      <c r="K141" s="547"/>
      <c r="L141" s="547"/>
      <c r="M141" s="547"/>
    </row>
    <row r="142" spans="1:13" ht="15" customHeight="1">
      <c r="A142" s="1"/>
      <c r="B142" s="4"/>
      <c r="C142" s="1"/>
      <c r="E142" s="1579" t="s">
        <v>1171</v>
      </c>
      <c r="F142" s="1580"/>
      <c r="G142" s="1580"/>
      <c r="H142" s="1024"/>
      <c r="I142" s="1024"/>
      <c r="J142" s="1025"/>
      <c r="K142" s="547"/>
      <c r="L142" s="547"/>
      <c r="M142" s="547"/>
    </row>
    <row r="143" spans="1:13" ht="16.899999999999999" customHeight="1">
      <c r="A143" s="1"/>
      <c r="B143" s="4"/>
      <c r="C143" s="1"/>
      <c r="E143" s="1481" t="s">
        <v>1181</v>
      </c>
      <c r="F143" s="1576"/>
      <c r="G143" s="1576"/>
      <c r="H143" s="1021" t="s">
        <v>724</v>
      </c>
      <c r="I143" s="1021">
        <v>961.46</v>
      </c>
      <c r="J143" s="513">
        <v>961.46</v>
      </c>
      <c r="K143" s="547"/>
      <c r="L143" s="547"/>
      <c r="M143" s="547"/>
    </row>
    <row r="144" spans="1:13" ht="21" customHeight="1">
      <c r="A144" s="1"/>
      <c r="B144" s="4"/>
      <c r="C144" s="1"/>
      <c r="E144" s="1484" t="s">
        <v>1182</v>
      </c>
      <c r="F144" s="1581"/>
      <c r="G144" s="1581"/>
      <c r="H144" s="1026" t="s">
        <v>724</v>
      </c>
      <c r="I144" s="1027">
        <v>1328.5</v>
      </c>
      <c r="J144" s="1028">
        <v>1328.5</v>
      </c>
      <c r="K144" s="547"/>
      <c r="L144" s="547"/>
      <c r="M144" s="547"/>
    </row>
    <row r="145" spans="1:13">
      <c r="A145" s="1"/>
      <c r="B145" s="20"/>
      <c r="C145" s="1"/>
      <c r="E145" s="1564" t="s">
        <v>614</v>
      </c>
      <c r="F145" s="1565"/>
      <c r="G145" s="1565"/>
      <c r="H145" s="1029" t="s">
        <v>724</v>
      </c>
      <c r="I145" s="1030">
        <f t="shared" ref="I145:J145" si="2">SUM(I143:I144)</f>
        <v>2289.96</v>
      </c>
      <c r="J145" s="1031">
        <f t="shared" si="2"/>
        <v>2289.96</v>
      </c>
      <c r="K145" s="547"/>
      <c r="L145" s="547"/>
      <c r="M145" s="547"/>
    </row>
    <row r="146" spans="1:13" ht="12.75">
      <c r="A146" s="1"/>
      <c r="B146" s="4"/>
      <c r="C146" s="1"/>
      <c r="E146" s="550"/>
      <c r="F146" s="550"/>
      <c r="G146" s="550"/>
      <c r="H146" s="550"/>
      <c r="I146" s="550"/>
      <c r="J146" s="550"/>
      <c r="K146" s="547"/>
      <c r="L146" s="547"/>
      <c r="M146" s="547"/>
    </row>
    <row r="147" spans="1:13" ht="56.65" customHeight="1">
      <c r="A147" s="1"/>
      <c r="B147" s="4"/>
      <c r="C147" s="1"/>
      <c r="E147" s="1566" t="s">
        <v>1183</v>
      </c>
      <c r="F147" s="1108"/>
      <c r="G147" s="1108"/>
      <c r="H147" s="1108"/>
      <c r="I147" s="1108"/>
      <c r="J147" s="1108"/>
      <c r="K147" s="547"/>
      <c r="L147" s="547"/>
      <c r="M147" s="547"/>
    </row>
    <row r="148" spans="1:13" ht="12.75">
      <c r="A148" s="1"/>
      <c r="B148" s="4"/>
      <c r="C148" s="1"/>
      <c r="E148" s="551"/>
      <c r="F148" s="552"/>
      <c r="G148" s="552"/>
      <c r="H148" s="552"/>
      <c r="I148" s="552"/>
      <c r="J148" s="552"/>
      <c r="K148" s="547"/>
      <c r="L148" s="547"/>
      <c r="M148" s="547"/>
    </row>
    <row r="149" spans="1:13" ht="12.75">
      <c r="A149" s="1"/>
      <c r="B149" s="4"/>
      <c r="C149" s="1"/>
      <c r="E149" s="553"/>
      <c r="F149" s="554"/>
      <c r="G149" s="554"/>
      <c r="H149" s="554"/>
      <c r="I149" s="554"/>
      <c r="J149" s="554"/>
      <c r="K149" s="547"/>
      <c r="L149" s="547"/>
      <c r="M149" s="547"/>
    </row>
    <row r="150" spans="1:13" ht="35.65" customHeight="1">
      <c r="A150" s="1"/>
      <c r="B150" s="4"/>
      <c r="C150" s="1"/>
      <c r="E150" s="1567" t="s">
        <v>1184</v>
      </c>
      <c r="F150" s="1568"/>
      <c r="G150" s="1568"/>
      <c r="H150" s="1568"/>
      <c r="I150" s="1568"/>
      <c r="J150" s="1568"/>
      <c r="K150" s="547"/>
      <c r="L150" s="547"/>
      <c r="M150" s="547"/>
    </row>
    <row r="151" spans="1:13" ht="18.75" customHeight="1">
      <c r="A151" s="147"/>
      <c r="B151" s="22"/>
      <c r="C151" s="147"/>
      <c r="D151" s="127"/>
      <c r="E151" s="555"/>
      <c r="F151" s="555"/>
      <c r="G151" s="365"/>
      <c r="H151" s="1569" t="s">
        <v>717</v>
      </c>
      <c r="I151" s="1108"/>
      <c r="J151" s="1108"/>
      <c r="K151" s="547"/>
      <c r="L151" s="547"/>
      <c r="M151" s="547"/>
    </row>
    <row r="152" spans="1:13" ht="12.75">
      <c r="A152" s="1"/>
      <c r="B152" s="4"/>
      <c r="C152" s="1"/>
      <c r="E152" s="1582" t="s">
        <v>1178</v>
      </c>
      <c r="F152" s="1111"/>
      <c r="G152" s="1112"/>
      <c r="H152" s="1570" t="s">
        <v>1179</v>
      </c>
      <c r="I152" s="1570" t="s">
        <v>1180</v>
      </c>
      <c r="J152" s="1573" t="s">
        <v>614</v>
      </c>
      <c r="K152" s="547"/>
      <c r="L152" s="547"/>
      <c r="M152" s="547"/>
    </row>
    <row r="153" spans="1:13" ht="12.75">
      <c r="A153" s="1"/>
      <c r="B153" s="4"/>
      <c r="C153" s="1"/>
      <c r="E153" s="1555"/>
      <c r="F153" s="1108"/>
      <c r="G153" s="1583"/>
      <c r="H153" s="1571"/>
      <c r="I153" s="1571"/>
      <c r="J153" s="1555"/>
      <c r="K153" s="547"/>
      <c r="L153" s="547"/>
      <c r="M153" s="547"/>
    </row>
    <row r="154" spans="1:13" ht="12.75">
      <c r="A154" s="1"/>
      <c r="B154" s="4"/>
      <c r="C154" s="1"/>
      <c r="E154" s="1555"/>
      <c r="F154" s="1108"/>
      <c r="G154" s="1583"/>
      <c r="H154" s="1571"/>
      <c r="I154" s="1571"/>
      <c r="J154" s="1555"/>
      <c r="K154" s="547"/>
      <c r="L154" s="547"/>
      <c r="M154" s="547"/>
    </row>
    <row r="155" spans="1:13" ht="12.75">
      <c r="A155" s="1"/>
      <c r="B155" s="4"/>
      <c r="C155" s="1"/>
      <c r="E155" s="1113"/>
      <c r="F155" s="1114"/>
      <c r="G155" s="1115"/>
      <c r="H155" s="1572"/>
      <c r="I155" s="1572"/>
      <c r="J155" s="1113"/>
      <c r="K155" s="547"/>
      <c r="L155" s="547"/>
      <c r="M155" s="547"/>
    </row>
    <row r="156" spans="1:13" ht="12.75">
      <c r="A156" s="1"/>
      <c r="B156" s="4"/>
      <c r="C156" s="1"/>
      <c r="E156" s="1584" t="s">
        <v>1181</v>
      </c>
      <c r="F156" s="1108"/>
      <c r="G156" s="1108"/>
      <c r="H156" s="556" t="s">
        <v>724</v>
      </c>
      <c r="I156" s="556">
        <v>3327.88</v>
      </c>
      <c r="J156" s="548">
        <v>3327.88</v>
      </c>
      <c r="K156" s="547"/>
      <c r="L156" s="547"/>
      <c r="M156" s="547"/>
    </row>
    <row r="157" spans="1:13" ht="40.15" customHeight="1">
      <c r="A157" s="1"/>
      <c r="B157" s="4"/>
      <c r="C157" s="1"/>
      <c r="E157" s="1585" t="s">
        <v>1182</v>
      </c>
      <c r="F157" s="1138"/>
      <c r="G157" s="1138"/>
      <c r="H157" s="557" t="s">
        <v>724</v>
      </c>
      <c r="I157" s="557">
        <v>19978.05</v>
      </c>
      <c r="J157" s="549">
        <v>19978.05</v>
      </c>
      <c r="K157" s="547"/>
      <c r="L157" s="547"/>
      <c r="M157" s="547"/>
    </row>
    <row r="158" spans="1:13" ht="15" customHeight="1">
      <c r="A158" s="1"/>
      <c r="B158" s="4"/>
      <c r="C158" s="1"/>
      <c r="E158" s="1563" t="s">
        <v>614</v>
      </c>
      <c r="F158" s="1124"/>
      <c r="G158" s="1124"/>
      <c r="H158" s="558" t="s">
        <v>724</v>
      </c>
      <c r="I158" s="558">
        <v>23305.93</v>
      </c>
      <c r="J158" s="558">
        <v>23305.93</v>
      </c>
      <c r="K158" s="547"/>
      <c r="L158" s="547"/>
      <c r="M158" s="547"/>
    </row>
    <row r="159" spans="1:13" ht="15" customHeight="1">
      <c r="A159" s="1"/>
      <c r="B159" s="22"/>
      <c r="C159" s="1"/>
      <c r="E159" s="550"/>
      <c r="F159" s="550"/>
      <c r="G159" s="550"/>
      <c r="H159" s="550"/>
      <c r="I159" s="550"/>
      <c r="J159" s="559"/>
      <c r="K159" s="547"/>
      <c r="L159" s="547"/>
      <c r="M159" s="547"/>
    </row>
    <row r="160" spans="1:13" ht="73.900000000000006" customHeight="1">
      <c r="A160" s="1"/>
      <c r="B160" s="4"/>
      <c r="C160" s="1"/>
      <c r="E160" s="1574" t="s">
        <v>1183</v>
      </c>
      <c r="F160" s="1108"/>
      <c r="G160" s="1108"/>
      <c r="H160" s="1108"/>
      <c r="I160" s="1108"/>
      <c r="J160" s="1108"/>
      <c r="K160" s="547"/>
      <c r="L160" s="547"/>
      <c r="M160" s="547"/>
    </row>
    <row r="161" spans="1:13" ht="12.75">
      <c r="A161" s="1"/>
      <c r="B161" s="18"/>
      <c r="C161" s="1"/>
      <c r="E161" s="1560"/>
      <c r="F161" s="1108"/>
      <c r="G161" s="1108"/>
      <c r="H161" s="1108"/>
      <c r="I161" s="1108"/>
      <c r="J161" s="1108"/>
      <c r="K161" s="1108"/>
      <c r="L161" s="1108"/>
      <c r="M161" s="1108"/>
    </row>
    <row r="162" spans="1:13" ht="16.5" customHeight="1">
      <c r="A162" s="1"/>
      <c r="B162" s="20"/>
      <c r="C162" s="1"/>
      <c r="E162" s="115" t="s">
        <v>1185</v>
      </c>
      <c r="F162" s="115"/>
      <c r="G162" s="115"/>
      <c r="H162" s="115"/>
      <c r="I162" s="115"/>
      <c r="J162" s="115"/>
      <c r="K162" s="170"/>
      <c r="L162" s="170"/>
      <c r="M162" s="170"/>
    </row>
    <row r="163" spans="1:13" ht="12" customHeight="1">
      <c r="A163" s="1"/>
      <c r="B163" s="22"/>
      <c r="C163" s="1"/>
      <c r="E163" s="116"/>
      <c r="F163" s="116"/>
      <c r="G163" s="116"/>
      <c r="H163" s="116"/>
      <c r="I163" s="116"/>
      <c r="J163" s="116"/>
      <c r="K163" s="116"/>
      <c r="L163" s="116"/>
      <c r="M163" s="116"/>
    </row>
    <row r="164" spans="1:13" ht="18.75" customHeight="1">
      <c r="A164" s="1"/>
      <c r="B164" s="4"/>
      <c r="C164" s="1"/>
      <c r="E164" s="1525" t="s">
        <v>1186</v>
      </c>
      <c r="F164" s="1165"/>
      <c r="G164" s="1165"/>
      <c r="H164" s="1165"/>
      <c r="I164" s="1165"/>
      <c r="J164" s="1165"/>
      <c r="K164" s="118"/>
      <c r="L164" s="118"/>
      <c r="M164" s="118"/>
    </row>
    <row r="165" spans="1:13">
      <c r="A165" s="1"/>
      <c r="B165" s="20"/>
      <c r="C165" s="1"/>
      <c r="E165" s="1561"/>
      <c r="F165" s="1117"/>
      <c r="G165" s="375">
        <v>2022</v>
      </c>
      <c r="H165" s="375">
        <v>2023</v>
      </c>
      <c r="I165" s="375">
        <v>2024</v>
      </c>
      <c r="J165" s="560">
        <v>2025</v>
      </c>
      <c r="K165" s="532"/>
      <c r="L165" s="118"/>
      <c r="M165" s="118"/>
    </row>
    <row r="166" spans="1:13" ht="14.25">
      <c r="A166" s="1"/>
      <c r="B166" s="4"/>
      <c r="C166" s="1"/>
      <c r="E166" s="1364" t="s">
        <v>1171</v>
      </c>
      <c r="F166" s="1117"/>
      <c r="G166" s="1117"/>
      <c r="H166" s="1117"/>
      <c r="I166" s="1117"/>
      <c r="J166" s="1118"/>
      <c r="K166" s="532"/>
      <c r="L166" s="118"/>
      <c r="M166" s="118"/>
    </row>
    <row r="167" spans="1:13" ht="14.25">
      <c r="A167" s="1"/>
      <c r="B167" s="4"/>
      <c r="C167" s="1"/>
      <c r="E167" s="1562" t="s">
        <v>614</v>
      </c>
      <c r="F167" s="1124"/>
      <c r="G167" s="561">
        <v>233.7</v>
      </c>
      <c r="H167" s="561">
        <v>1364.56</v>
      </c>
      <c r="I167" s="561">
        <v>1050.8599999999999</v>
      </c>
      <c r="J167" s="561">
        <v>936.35</v>
      </c>
      <c r="K167" s="263"/>
      <c r="L167" s="118"/>
      <c r="M167" s="118"/>
    </row>
    <row r="168" spans="1:13" ht="15.75">
      <c r="A168" s="1"/>
      <c r="B168" s="22"/>
      <c r="C168" s="1"/>
      <c r="E168" s="1364" t="s">
        <v>1159</v>
      </c>
      <c r="F168" s="1117"/>
      <c r="G168" s="1117"/>
      <c r="H168" s="1117"/>
      <c r="I168" s="1117"/>
      <c r="J168" s="1118"/>
      <c r="K168" s="532"/>
      <c r="L168" s="118"/>
      <c r="M168" s="118"/>
    </row>
    <row r="169" spans="1:13" ht="14.25">
      <c r="A169" s="1"/>
      <c r="B169" s="4"/>
      <c r="C169" s="1"/>
      <c r="E169" s="1398" t="s">
        <v>1160</v>
      </c>
      <c r="F169" s="1124"/>
      <c r="G169" s="562">
        <v>0</v>
      </c>
      <c r="H169" s="562">
        <v>0.5</v>
      </c>
      <c r="I169" s="562">
        <v>0.61</v>
      </c>
      <c r="J169" s="563">
        <v>0.21</v>
      </c>
      <c r="K169" s="532"/>
      <c r="L169" s="118"/>
      <c r="M169" s="118"/>
    </row>
    <row r="170" spans="1:13" ht="14.25">
      <c r="A170" s="1"/>
      <c r="B170" s="4"/>
      <c r="C170" s="1"/>
      <c r="E170" s="1396" t="s">
        <v>1161</v>
      </c>
      <c r="F170" s="1138"/>
      <c r="G170" s="564">
        <v>0.46</v>
      </c>
      <c r="H170" s="564">
        <v>71.150000000000006</v>
      </c>
      <c r="I170" s="564">
        <v>53.92</v>
      </c>
      <c r="J170" s="565">
        <v>60.82</v>
      </c>
      <c r="K170" s="532"/>
      <c r="L170" s="118"/>
      <c r="M170" s="118"/>
    </row>
    <row r="171" spans="1:13" ht="14.25">
      <c r="A171" s="1"/>
      <c r="B171" s="4"/>
      <c r="C171" s="1"/>
      <c r="E171" s="1395" t="s">
        <v>1162</v>
      </c>
      <c r="F171" s="1138"/>
      <c r="G171" s="566">
        <v>0</v>
      </c>
      <c r="H171" s="566">
        <v>479.87</v>
      </c>
      <c r="I171" s="566">
        <v>543.32000000000005</v>
      </c>
      <c r="J171" s="567">
        <v>467.71</v>
      </c>
      <c r="K171" s="532"/>
      <c r="L171" s="118"/>
      <c r="M171" s="118"/>
    </row>
    <row r="172" spans="1:13" ht="14.25">
      <c r="A172" s="1"/>
      <c r="B172" s="4"/>
      <c r="C172" s="1"/>
      <c r="E172" s="1396" t="s">
        <v>1163</v>
      </c>
      <c r="F172" s="1138"/>
      <c r="G172" s="564">
        <v>1.01</v>
      </c>
      <c r="H172" s="564">
        <v>1.21</v>
      </c>
      <c r="I172" s="564">
        <v>1.42</v>
      </c>
      <c r="J172" s="565">
        <v>7.0000000000000007E-2</v>
      </c>
      <c r="K172" s="532"/>
      <c r="L172" s="118"/>
      <c r="M172" s="118"/>
    </row>
    <row r="173" spans="1:13" ht="14.25">
      <c r="A173" s="1"/>
      <c r="B173" s="4"/>
      <c r="C173" s="1"/>
      <c r="E173" s="1395" t="s">
        <v>1011</v>
      </c>
      <c r="F173" s="1138"/>
      <c r="G173" s="566">
        <v>4.04</v>
      </c>
      <c r="H173" s="566">
        <v>239.47</v>
      </c>
      <c r="I173" s="566">
        <v>277.94</v>
      </c>
      <c r="J173" s="567">
        <v>313.75</v>
      </c>
      <c r="K173" s="532"/>
      <c r="L173" s="118"/>
      <c r="M173" s="118"/>
    </row>
    <row r="174" spans="1:13">
      <c r="A174" s="1"/>
      <c r="B174" s="20"/>
      <c r="C174" s="1"/>
      <c r="E174" s="1137" t="s">
        <v>1187</v>
      </c>
      <c r="F174" s="1138"/>
      <c r="G174" s="564">
        <v>1845.84</v>
      </c>
      <c r="H174" s="564">
        <v>4673.57</v>
      </c>
      <c r="I174" s="564">
        <v>4405.08</v>
      </c>
      <c r="J174" s="568">
        <v>5296.74</v>
      </c>
      <c r="K174" s="532"/>
      <c r="L174" s="118"/>
      <c r="M174" s="118"/>
    </row>
    <row r="175" spans="1:13" ht="15.75">
      <c r="A175" s="1"/>
      <c r="B175" s="22"/>
      <c r="C175" s="1"/>
      <c r="E175" s="1473" t="s">
        <v>614</v>
      </c>
      <c r="F175" s="1138"/>
      <c r="G175" s="569">
        <v>1851.35</v>
      </c>
      <c r="H175" s="569">
        <v>5465.76</v>
      </c>
      <c r="I175" s="569">
        <v>5282.29</v>
      </c>
      <c r="J175" s="570">
        <v>6139.3</v>
      </c>
      <c r="K175" s="532"/>
      <c r="L175" s="118"/>
      <c r="M175" s="118"/>
    </row>
    <row r="176" spans="1:13" ht="12.75">
      <c r="A176" s="1"/>
      <c r="B176" s="4"/>
      <c r="C176" s="1"/>
      <c r="E176" s="118"/>
      <c r="F176" s="118"/>
      <c r="G176" s="118"/>
      <c r="H176" s="118"/>
      <c r="I176" s="118"/>
      <c r="J176" s="118"/>
      <c r="K176" s="118"/>
      <c r="L176" s="118"/>
      <c r="M176" s="118"/>
    </row>
    <row r="177" spans="1:13" ht="12.75">
      <c r="A177" s="1"/>
      <c r="B177" s="4"/>
      <c r="C177" s="1"/>
      <c r="E177" s="118"/>
      <c r="F177" s="118"/>
      <c r="G177" s="118"/>
      <c r="H177" s="118"/>
      <c r="I177" s="118"/>
      <c r="J177" s="118"/>
      <c r="K177" s="118"/>
      <c r="L177" s="118"/>
      <c r="M177" s="118"/>
    </row>
    <row r="178" spans="1:13" ht="38.65" customHeight="1">
      <c r="A178" s="1"/>
      <c r="B178" s="64"/>
      <c r="C178" s="1"/>
      <c r="E178" s="1186" t="s">
        <v>1188</v>
      </c>
      <c r="F178" s="1165"/>
      <c r="G178" s="1165"/>
      <c r="H178" s="1165"/>
    </row>
    <row r="179" spans="1:13" ht="21" customHeight="1">
      <c r="A179" s="1"/>
      <c r="B179" s="4"/>
      <c r="C179" s="1"/>
      <c r="E179" s="1176" t="s">
        <v>1189</v>
      </c>
      <c r="F179" s="1176" t="s">
        <v>717</v>
      </c>
      <c r="G179" s="1108"/>
      <c r="H179" s="1108"/>
    </row>
    <row r="180" spans="1:13" ht="39" customHeight="1">
      <c r="A180" s="1"/>
      <c r="B180" s="20"/>
      <c r="C180" s="1"/>
      <c r="E180" s="1108"/>
      <c r="F180" s="1176" t="s">
        <v>1190</v>
      </c>
      <c r="G180" s="1176" t="s">
        <v>1191</v>
      </c>
      <c r="H180" s="1176" t="s">
        <v>1192</v>
      </c>
    </row>
    <row r="181" spans="1:13" ht="15.75">
      <c r="A181" s="1"/>
      <c r="B181" s="22"/>
      <c r="C181" s="1"/>
      <c r="E181" s="1108"/>
      <c r="F181" s="1108"/>
      <c r="G181" s="1108"/>
      <c r="H181" s="1108"/>
    </row>
    <row r="182" spans="1:13" ht="20.65" customHeight="1">
      <c r="A182" s="1"/>
      <c r="B182" s="4"/>
      <c r="C182" s="1"/>
      <c r="E182" s="1559" t="s">
        <v>1193</v>
      </c>
      <c r="F182" s="1548" t="s">
        <v>724</v>
      </c>
      <c r="G182" s="1548">
        <v>823.23</v>
      </c>
      <c r="H182" s="1548">
        <v>823.23</v>
      </c>
    </row>
    <row r="183" spans="1:13" ht="20.25" customHeight="1">
      <c r="A183" s="1"/>
      <c r="B183" s="4"/>
      <c r="C183" s="1"/>
      <c r="E183" s="1123"/>
      <c r="F183" s="1124"/>
      <c r="G183" s="1124"/>
      <c r="H183" s="1124"/>
    </row>
    <row r="184" spans="1:13" ht="18" customHeight="1">
      <c r="A184" s="1"/>
      <c r="B184" s="4"/>
      <c r="C184" s="1"/>
      <c r="E184" s="1553" t="s">
        <v>1194</v>
      </c>
      <c r="F184" s="1552" t="s">
        <v>724</v>
      </c>
      <c r="G184" s="1552">
        <v>105.78</v>
      </c>
      <c r="H184" s="1552">
        <v>105.78</v>
      </c>
    </row>
    <row r="185" spans="1:13" ht="12.75">
      <c r="A185" s="1"/>
      <c r="B185" s="4"/>
      <c r="C185" s="1"/>
      <c r="E185" s="1145"/>
      <c r="F185" s="1108"/>
      <c r="G185" s="1108"/>
      <c r="H185" s="1108"/>
    </row>
    <row r="186" spans="1:13">
      <c r="A186" s="1"/>
      <c r="B186" s="20"/>
      <c r="C186" s="1"/>
      <c r="E186" s="1123"/>
      <c r="F186" s="1124"/>
      <c r="G186" s="1124"/>
      <c r="H186" s="1124"/>
    </row>
    <row r="187" spans="1:13" ht="33.6" customHeight="1">
      <c r="A187" s="1"/>
      <c r="B187" s="22"/>
      <c r="C187" s="1"/>
      <c r="E187" s="980" t="s">
        <v>1195</v>
      </c>
      <c r="F187" s="347" t="s">
        <v>724</v>
      </c>
      <c r="G187" s="347">
        <v>7.34</v>
      </c>
      <c r="H187" s="347">
        <v>7.34</v>
      </c>
    </row>
    <row r="188" spans="1:13" ht="19.5" customHeight="1">
      <c r="A188" s="1"/>
      <c r="B188" s="4"/>
      <c r="C188" s="1"/>
      <c r="E188" s="492" t="s">
        <v>614</v>
      </c>
      <c r="F188" s="572" t="s">
        <v>724</v>
      </c>
      <c r="G188" s="572">
        <v>936.35</v>
      </c>
      <c r="H188" s="385">
        <v>936.35</v>
      </c>
    </row>
    <row r="189" spans="1:13" ht="17.25" customHeight="1">
      <c r="A189" s="1"/>
      <c r="B189" s="18"/>
      <c r="C189" s="1"/>
      <c r="E189" s="314"/>
      <c r="F189" s="573"/>
      <c r="G189" s="573"/>
      <c r="H189" s="573"/>
      <c r="I189" s="573"/>
      <c r="J189" s="573"/>
      <c r="K189" s="573"/>
      <c r="L189" s="573"/>
      <c r="M189" s="573"/>
    </row>
    <row r="190" spans="1:13" ht="63" customHeight="1">
      <c r="A190" s="1"/>
      <c r="B190" s="18"/>
      <c r="C190" s="1"/>
      <c r="E190" s="1097" t="s">
        <v>1196</v>
      </c>
      <c r="F190" s="1314"/>
      <c r="G190" s="1314"/>
      <c r="H190" s="1314"/>
      <c r="K190" s="199"/>
      <c r="L190" s="199"/>
      <c r="M190" s="199"/>
    </row>
    <row r="191" spans="1:13" ht="12.75">
      <c r="A191" s="1"/>
      <c r="B191" s="18"/>
      <c r="C191" s="1"/>
      <c r="E191" s="981" t="s">
        <v>1197</v>
      </c>
      <c r="F191" s="574"/>
      <c r="G191" s="574"/>
      <c r="H191" s="574"/>
      <c r="I191" s="574"/>
      <c r="J191" s="574"/>
      <c r="K191" s="573"/>
      <c r="L191" s="573"/>
      <c r="M191" s="573"/>
    </row>
    <row r="192" spans="1:13" ht="12.75">
      <c r="A192" s="1"/>
      <c r="B192" s="4"/>
      <c r="C192" s="1"/>
      <c r="E192" s="573"/>
      <c r="F192" s="573"/>
      <c r="G192" s="573"/>
      <c r="H192" s="573"/>
      <c r="I192" s="573"/>
      <c r="J192" s="573"/>
      <c r="K192" s="573"/>
      <c r="L192" s="573"/>
      <c r="M192" s="573"/>
    </row>
    <row r="193" spans="1:13" ht="12.75">
      <c r="A193" s="1"/>
      <c r="B193" s="4"/>
      <c r="C193" s="1"/>
      <c r="E193" s="573"/>
      <c r="F193" s="573"/>
      <c r="G193" s="573"/>
      <c r="H193" s="573"/>
      <c r="I193" s="199"/>
      <c r="J193" s="199"/>
      <c r="K193" s="199"/>
      <c r="L193" s="199"/>
      <c r="M193" s="199"/>
    </row>
    <row r="194" spans="1:13" ht="40.15" customHeight="1">
      <c r="A194" s="147"/>
      <c r="B194" s="19"/>
      <c r="C194" s="147"/>
      <c r="D194" s="127"/>
      <c r="E194" s="1186" t="s">
        <v>1198</v>
      </c>
      <c r="F194" s="1554"/>
      <c r="G194" s="1554"/>
      <c r="H194" s="1554"/>
      <c r="I194" s="199"/>
      <c r="J194" s="199"/>
      <c r="K194" s="199"/>
      <c r="L194" s="199"/>
      <c r="M194" s="199"/>
    </row>
    <row r="195" spans="1:13" ht="12.75">
      <c r="A195" s="1"/>
      <c r="B195" s="4"/>
      <c r="C195" s="1"/>
      <c r="E195" s="1479" t="s">
        <v>1189</v>
      </c>
      <c r="F195" s="1556" t="s">
        <v>717</v>
      </c>
      <c r="G195" s="1117"/>
      <c r="H195" s="1118"/>
      <c r="I195" s="199"/>
      <c r="J195" s="199"/>
      <c r="K195" s="199"/>
      <c r="L195" s="199"/>
      <c r="M195" s="199"/>
    </row>
    <row r="196" spans="1:13">
      <c r="A196" s="1"/>
      <c r="B196" s="20"/>
      <c r="C196" s="1"/>
      <c r="E196" s="1555"/>
      <c r="F196" s="1176" t="s">
        <v>1190</v>
      </c>
      <c r="G196" s="1176" t="s">
        <v>1191</v>
      </c>
      <c r="H196" s="1546" t="s">
        <v>1192</v>
      </c>
      <c r="I196" s="199"/>
      <c r="J196" s="199"/>
      <c r="K196" s="199"/>
      <c r="L196" s="199"/>
      <c r="M196" s="199"/>
    </row>
    <row r="197" spans="1:13" ht="43.5" customHeight="1">
      <c r="A197" s="1"/>
      <c r="B197" s="22"/>
      <c r="C197" s="1"/>
      <c r="E197" s="1113"/>
      <c r="F197" s="1114"/>
      <c r="G197" s="1114"/>
      <c r="H197" s="1115"/>
      <c r="I197" s="199"/>
      <c r="J197" s="199"/>
      <c r="K197" s="199"/>
      <c r="L197" s="199"/>
      <c r="M197" s="199"/>
    </row>
    <row r="198" spans="1:13" ht="26.25" customHeight="1">
      <c r="A198" s="1"/>
      <c r="B198" s="4"/>
      <c r="C198" s="1"/>
      <c r="E198" s="1547" t="s">
        <v>1193</v>
      </c>
      <c r="F198" s="1548" t="s">
        <v>724</v>
      </c>
      <c r="G198" s="1550">
        <v>3723.41</v>
      </c>
      <c r="H198" s="1550">
        <v>3723.41</v>
      </c>
      <c r="I198" s="199"/>
      <c r="J198" s="199"/>
      <c r="K198" s="199"/>
      <c r="L198" s="199"/>
      <c r="M198" s="199"/>
    </row>
    <row r="199" spans="1:13">
      <c r="A199" s="1"/>
      <c r="B199" s="20"/>
      <c r="C199" s="1"/>
      <c r="E199" s="1123"/>
      <c r="F199" s="1124"/>
      <c r="G199" s="1124"/>
      <c r="H199" s="1124"/>
      <c r="I199" s="199"/>
      <c r="J199" s="199"/>
      <c r="K199" s="199"/>
      <c r="L199" s="199"/>
      <c r="M199" s="199"/>
    </row>
    <row r="200" spans="1:13" ht="15.75">
      <c r="A200" s="1"/>
      <c r="B200" s="22"/>
      <c r="C200" s="1"/>
      <c r="E200" s="1551" t="s">
        <v>1194</v>
      </c>
      <c r="F200" s="1552" t="s">
        <v>724</v>
      </c>
      <c r="G200" s="1337">
        <v>46.73</v>
      </c>
      <c r="H200" s="1337">
        <v>46.73</v>
      </c>
      <c r="I200" s="199"/>
      <c r="J200" s="199"/>
      <c r="K200" s="199"/>
      <c r="L200" s="199"/>
      <c r="M200" s="199"/>
    </row>
    <row r="201" spans="1:13" ht="27" customHeight="1">
      <c r="A201" s="1"/>
      <c r="B201" s="4"/>
      <c r="C201" s="1"/>
      <c r="E201" s="1123"/>
      <c r="F201" s="1124"/>
      <c r="G201" s="1124"/>
      <c r="H201" s="1124"/>
      <c r="I201" s="199"/>
      <c r="J201" s="199"/>
      <c r="K201" s="199"/>
      <c r="L201" s="199"/>
      <c r="M201" s="199"/>
    </row>
    <row r="202" spans="1:13" ht="31.5" customHeight="1">
      <c r="A202" s="1"/>
      <c r="B202" s="4"/>
      <c r="C202" s="1"/>
      <c r="E202" s="490" t="s">
        <v>1195</v>
      </c>
      <c r="F202" s="347" t="s">
        <v>724</v>
      </c>
      <c r="G202" s="465">
        <v>2369.16</v>
      </c>
      <c r="H202" s="465">
        <v>2369.16</v>
      </c>
      <c r="I202" s="199"/>
      <c r="J202" s="199"/>
      <c r="K202" s="199"/>
      <c r="L202" s="199"/>
      <c r="M202" s="199"/>
    </row>
    <row r="203" spans="1:13" ht="20.25" customHeight="1">
      <c r="A203" s="1"/>
      <c r="B203" s="4"/>
      <c r="C203" s="1"/>
      <c r="E203" s="492" t="s">
        <v>614</v>
      </c>
      <c r="F203" s="572" t="s">
        <v>724</v>
      </c>
      <c r="G203" s="575">
        <v>6139.3</v>
      </c>
      <c r="H203" s="576">
        <v>6139.3</v>
      </c>
      <c r="I203" s="199"/>
      <c r="J203" s="199"/>
      <c r="K203" s="199"/>
      <c r="L203" s="199"/>
      <c r="M203" s="199"/>
    </row>
    <row r="204" spans="1:13" ht="16.5" customHeight="1">
      <c r="A204" s="1"/>
      <c r="B204" s="4"/>
      <c r="C204" s="1"/>
      <c r="E204" s="199"/>
      <c r="F204" s="199"/>
      <c r="G204" s="199"/>
      <c r="H204" s="199"/>
      <c r="I204" s="199"/>
      <c r="J204" s="199"/>
      <c r="K204" s="199"/>
      <c r="L204" s="199"/>
      <c r="M204" s="199"/>
    </row>
    <row r="205" spans="1:13" ht="66" customHeight="1">
      <c r="A205" s="1"/>
      <c r="B205" s="4"/>
      <c r="C205" s="1"/>
      <c r="E205" s="1097" t="s">
        <v>1196</v>
      </c>
      <c r="F205" s="1314"/>
      <c r="G205" s="1314"/>
      <c r="H205" s="1314"/>
      <c r="K205" s="199"/>
      <c r="L205" s="199"/>
      <c r="M205" s="199"/>
    </row>
    <row r="206" spans="1:13" ht="12.75">
      <c r="A206" s="1"/>
      <c r="B206" s="4"/>
      <c r="C206" s="1"/>
      <c r="E206" s="961" t="s">
        <v>1197</v>
      </c>
      <c r="F206" s="144"/>
      <c r="G206" s="144"/>
      <c r="H206" s="144"/>
      <c r="I206" s="144"/>
      <c r="J206" s="144"/>
      <c r="K206" s="144"/>
      <c r="L206" s="144"/>
      <c r="M206" s="144"/>
    </row>
    <row r="207" spans="1:13" ht="12.75">
      <c r="A207" s="1"/>
      <c r="B207" s="4"/>
      <c r="C207" s="1"/>
      <c r="E207" s="118"/>
      <c r="F207" s="118"/>
      <c r="G207" s="118"/>
      <c r="H207" s="118"/>
      <c r="I207" s="118"/>
      <c r="J207" s="118"/>
      <c r="K207" s="118"/>
      <c r="L207" s="577"/>
      <c r="M207" s="577"/>
    </row>
    <row r="208" spans="1:13" ht="12.75">
      <c r="A208" s="1"/>
      <c r="B208" s="4"/>
      <c r="C208" s="1"/>
      <c r="E208" s="118"/>
      <c r="F208" s="118"/>
      <c r="G208" s="118"/>
      <c r="H208" s="118"/>
    </row>
    <row r="209" spans="1:13" ht="48.6" customHeight="1">
      <c r="A209" s="1"/>
      <c r="B209" s="20"/>
      <c r="C209" s="1"/>
      <c r="E209" s="1543" t="s">
        <v>1199</v>
      </c>
      <c r="F209" s="1167"/>
      <c r="G209" s="1167"/>
      <c r="H209" s="1167"/>
    </row>
    <row r="210" spans="1:13" ht="15.75">
      <c r="A210" s="1"/>
      <c r="B210" s="22"/>
      <c r="C210" s="1"/>
      <c r="E210" s="1558" t="s">
        <v>1189</v>
      </c>
      <c r="F210" s="1544" t="s">
        <v>717</v>
      </c>
      <c r="G210" s="1114"/>
      <c r="H210" s="1115"/>
    </row>
    <row r="211" spans="1:13" ht="12.75">
      <c r="A211" s="1"/>
      <c r="B211" s="4"/>
      <c r="C211" s="1"/>
      <c r="E211" s="1108"/>
      <c r="F211" s="1545" t="s">
        <v>1190</v>
      </c>
      <c r="G211" s="1545" t="s">
        <v>1191</v>
      </c>
      <c r="H211" s="1546" t="s">
        <v>1192</v>
      </c>
    </row>
    <row r="212" spans="1:13" ht="42" customHeight="1">
      <c r="A212" s="1"/>
      <c r="B212" s="4"/>
      <c r="C212" s="1"/>
      <c r="E212" s="1108"/>
      <c r="F212" s="1114"/>
      <c r="G212" s="1114"/>
      <c r="H212" s="1115"/>
    </row>
    <row r="213" spans="1:13" ht="12.75">
      <c r="A213" s="1"/>
      <c r="B213" s="4"/>
      <c r="C213" s="1"/>
      <c r="E213" s="1547" t="s">
        <v>1193</v>
      </c>
      <c r="F213" s="1548" t="s">
        <v>724</v>
      </c>
      <c r="G213" s="1548">
        <v>4546.6400000000003</v>
      </c>
      <c r="H213" s="1549">
        <v>4546.6400000000003</v>
      </c>
    </row>
    <row r="214" spans="1:13" ht="21" customHeight="1">
      <c r="A214" s="1"/>
      <c r="B214" s="4"/>
      <c r="C214" s="1"/>
      <c r="E214" s="1145"/>
      <c r="F214" s="1108"/>
      <c r="G214" s="1108"/>
      <c r="H214" s="1253"/>
    </row>
    <row r="215" spans="1:13" ht="12.75">
      <c r="A215" s="1"/>
      <c r="B215" s="64"/>
      <c r="C215" s="1"/>
      <c r="E215" s="1123"/>
      <c r="F215" s="1124"/>
      <c r="G215" s="1124"/>
      <c r="H215" s="1125"/>
    </row>
    <row r="216" spans="1:13" ht="12.75">
      <c r="A216" s="1"/>
      <c r="B216" s="4"/>
      <c r="C216" s="1"/>
      <c r="E216" s="1551" t="s">
        <v>1194</v>
      </c>
      <c r="F216" s="1552" t="s">
        <v>724</v>
      </c>
      <c r="G216" s="1552">
        <v>152.51</v>
      </c>
      <c r="H216" s="1557">
        <v>152.51</v>
      </c>
    </row>
    <row r="217" spans="1:13" ht="37.15" customHeight="1">
      <c r="A217" s="1"/>
      <c r="B217" s="20"/>
      <c r="C217" s="1"/>
      <c r="E217" s="1123"/>
      <c r="F217" s="1124"/>
      <c r="G217" s="1124"/>
      <c r="H217" s="1125"/>
    </row>
    <row r="218" spans="1:13" ht="20.65" customHeight="1">
      <c r="A218" s="1"/>
      <c r="B218" s="22"/>
      <c r="C218" s="1"/>
      <c r="E218" s="1547" t="s">
        <v>1195</v>
      </c>
      <c r="F218" s="1548" t="s">
        <v>724</v>
      </c>
      <c r="G218" s="1548">
        <v>2376.5</v>
      </c>
      <c r="H218" s="1549">
        <v>2376.5</v>
      </c>
    </row>
    <row r="219" spans="1:13" ht="12.75">
      <c r="A219" s="1"/>
      <c r="B219" s="4"/>
      <c r="C219" s="1"/>
      <c r="E219" s="1123"/>
      <c r="F219" s="1124"/>
      <c r="G219" s="1124"/>
      <c r="H219" s="1125"/>
    </row>
    <row r="220" spans="1:13" ht="23.25" customHeight="1">
      <c r="A220" s="1"/>
      <c r="B220" s="4"/>
      <c r="C220" s="1"/>
      <c r="E220" s="492" t="s">
        <v>614</v>
      </c>
      <c r="F220" s="572" t="s">
        <v>724</v>
      </c>
      <c r="G220" s="572">
        <v>7075.65</v>
      </c>
      <c r="H220" s="385">
        <v>7075.65</v>
      </c>
    </row>
    <row r="221" spans="1:13" ht="16.5" customHeight="1">
      <c r="A221" s="1"/>
      <c r="B221" s="20"/>
      <c r="C221" s="1"/>
      <c r="E221" s="141"/>
      <c r="F221" s="141"/>
      <c r="G221" s="141"/>
      <c r="H221" s="141"/>
      <c r="I221" s="141"/>
      <c r="J221" s="141"/>
      <c r="K221" s="141"/>
      <c r="L221" s="141"/>
      <c r="M221" s="141"/>
    </row>
    <row r="222" spans="1:13" ht="39" customHeight="1">
      <c r="A222" s="1"/>
      <c r="B222" s="4"/>
      <c r="C222" s="1"/>
      <c r="E222" s="1363" t="s">
        <v>1196</v>
      </c>
      <c r="F222" s="1108"/>
      <c r="G222" s="1108"/>
      <c r="H222" s="1108"/>
      <c r="I222" s="1108"/>
      <c r="J222" s="1108"/>
      <c r="K222" s="199"/>
      <c r="L222" s="199"/>
      <c r="M222" s="199"/>
    </row>
    <row r="223" spans="1:13" ht="20.65" customHeight="1">
      <c r="A223" s="1"/>
      <c r="B223" s="4"/>
      <c r="C223" s="1"/>
      <c r="E223" s="965" t="s">
        <v>1197</v>
      </c>
      <c r="F223" s="144"/>
      <c r="G223" s="144"/>
      <c r="H223" s="144"/>
      <c r="I223" s="144"/>
      <c r="J223" s="144"/>
      <c r="K223" s="141"/>
      <c r="L223" s="141"/>
      <c r="M223" s="141"/>
    </row>
    <row r="224" spans="1:13" ht="12.75">
      <c r="A224" s="1"/>
      <c r="B224" s="4"/>
      <c r="C224" s="1"/>
      <c r="E224" s="1277" t="s">
        <v>1200</v>
      </c>
      <c r="F224" s="1280"/>
      <c r="G224" s="1280"/>
      <c r="H224" s="1280"/>
      <c r="I224" s="1280"/>
      <c r="J224" s="1280"/>
      <c r="K224" s="199"/>
      <c r="L224" s="199"/>
      <c r="M224" s="199"/>
    </row>
    <row r="225" spans="1:13" ht="12.75">
      <c r="A225" s="1"/>
      <c r="B225" s="4"/>
      <c r="C225" s="1"/>
      <c r="E225" s="1280"/>
      <c r="F225" s="1280"/>
      <c r="G225" s="1280"/>
      <c r="H225" s="1280"/>
      <c r="I225" s="1280"/>
      <c r="J225" s="1280"/>
      <c r="K225" s="199"/>
      <c r="L225" s="199"/>
      <c r="M225" s="199"/>
    </row>
    <row r="226" spans="1:13" ht="39" customHeight="1">
      <c r="A226" s="1"/>
      <c r="B226" s="22"/>
      <c r="C226" s="1"/>
      <c r="E226" s="1280"/>
      <c r="F226" s="1280"/>
      <c r="G226" s="1280"/>
      <c r="H226" s="1280"/>
      <c r="I226" s="1280"/>
      <c r="J226" s="1280"/>
    </row>
    <row r="227" spans="1:13" ht="12.75">
      <c r="A227" s="1"/>
      <c r="B227" s="4"/>
      <c r="C227" s="1"/>
      <c r="E227" s="1280"/>
      <c r="F227" s="1280"/>
      <c r="G227" s="1280"/>
      <c r="H227" s="1280"/>
      <c r="I227" s="1280"/>
      <c r="J227" s="1280"/>
    </row>
    <row r="228" spans="1:13" ht="12.75">
      <c r="A228" s="1"/>
      <c r="B228" s="18"/>
      <c r="C228" s="1"/>
    </row>
    <row r="229" spans="1:13" ht="12.75">
      <c r="A229" s="1"/>
      <c r="B229" s="4"/>
      <c r="C229" s="1"/>
    </row>
    <row r="230" spans="1:13" ht="15.75">
      <c r="A230" s="1"/>
      <c r="B230" s="19"/>
      <c r="C230" s="1"/>
    </row>
    <row r="231" spans="1:13" ht="12.75">
      <c r="A231" s="1"/>
      <c r="B231" s="4"/>
      <c r="C231" s="1"/>
    </row>
    <row r="232" spans="1:13">
      <c r="A232" s="1"/>
      <c r="B232" s="20"/>
      <c r="C232" s="1"/>
    </row>
    <row r="233" spans="1:13" ht="15.75">
      <c r="A233" s="1"/>
      <c r="B233" s="22"/>
      <c r="C233" s="1"/>
    </row>
    <row r="234" spans="1:13" ht="12.75">
      <c r="A234" s="1"/>
      <c r="B234" s="4"/>
      <c r="C234" s="1"/>
    </row>
    <row r="235" spans="1:13">
      <c r="A235" s="1"/>
      <c r="B235" s="20"/>
      <c r="C235" s="1"/>
    </row>
    <row r="236" spans="1:13" ht="15.75">
      <c r="A236" s="1"/>
      <c r="B236" s="22"/>
      <c r="C236" s="1"/>
    </row>
    <row r="237" spans="1:13" ht="12.75">
      <c r="A237" s="1"/>
      <c r="B237" s="4"/>
      <c r="C237" s="1"/>
    </row>
    <row r="238" spans="1:13" ht="12.75">
      <c r="A238" s="1"/>
      <c r="B238" s="4"/>
      <c r="C238" s="1"/>
    </row>
  </sheetData>
  <sheetProtection sheet="1" objects="1" scenarios="1"/>
  <mergeCells count="153">
    <mergeCell ref="E37:G40"/>
    <mergeCell ref="E41:G44"/>
    <mergeCell ref="E47:G47"/>
    <mergeCell ref="E48:G48"/>
    <mergeCell ref="E49:G49"/>
    <mergeCell ref="H37:L40"/>
    <mergeCell ref="H41:L44"/>
    <mergeCell ref="H47:L47"/>
    <mergeCell ref="E87:F87"/>
    <mergeCell ref="H48:L48"/>
    <mergeCell ref="H49:L49"/>
    <mergeCell ref="H57:L59"/>
    <mergeCell ref="H60:L63"/>
    <mergeCell ref="E80:J80"/>
    <mergeCell ref="E81:F82"/>
    <mergeCell ref="G81:J81"/>
    <mergeCell ref="E83:F83"/>
    <mergeCell ref="E84:F85"/>
    <mergeCell ref="G84:J84"/>
    <mergeCell ref="H50:L51"/>
    <mergeCell ref="E50:G51"/>
    <mergeCell ref="E52:G54"/>
    <mergeCell ref="E55:G56"/>
    <mergeCell ref="H52:L54"/>
    <mergeCell ref="E3:L13"/>
    <mergeCell ref="E18:L25"/>
    <mergeCell ref="E26:G28"/>
    <mergeCell ref="H26:L28"/>
    <mergeCell ref="E29:G30"/>
    <mergeCell ref="H29:L30"/>
    <mergeCell ref="H31:L33"/>
    <mergeCell ref="E31:G33"/>
    <mergeCell ref="E34:G36"/>
    <mergeCell ref="H34:L36"/>
    <mergeCell ref="H55:L56"/>
    <mergeCell ref="E86:F86"/>
    <mergeCell ref="E57:G59"/>
    <mergeCell ref="E60:G63"/>
    <mergeCell ref="E64:G68"/>
    <mergeCell ref="E69:G74"/>
    <mergeCell ref="H64:L68"/>
    <mergeCell ref="H69:L74"/>
    <mergeCell ref="E107:L115"/>
    <mergeCell ref="E117:J117"/>
    <mergeCell ref="E99:F99"/>
    <mergeCell ref="E100:F100"/>
    <mergeCell ref="E101:F101"/>
    <mergeCell ref="E103:J103"/>
    <mergeCell ref="E104:I104"/>
    <mergeCell ref="E88:F88"/>
    <mergeCell ref="E89:F89"/>
    <mergeCell ref="E90:F90"/>
    <mergeCell ref="E91:F91"/>
    <mergeCell ref="E92:F92"/>
    <mergeCell ref="E94:J95"/>
    <mergeCell ref="E97:F98"/>
    <mergeCell ref="G97:J97"/>
    <mergeCell ref="E119:J119"/>
    <mergeCell ref="E120:F120"/>
    <mergeCell ref="E121:J121"/>
    <mergeCell ref="E122:F122"/>
    <mergeCell ref="E123:F123"/>
    <mergeCell ref="I135:I138"/>
    <mergeCell ref="J135:J138"/>
    <mergeCell ref="E124:F124"/>
    <mergeCell ref="E125:F125"/>
    <mergeCell ref="E127:F127"/>
    <mergeCell ref="E133:J133"/>
    <mergeCell ref="E134:G137"/>
    <mergeCell ref="H134:J134"/>
    <mergeCell ref="H135:H138"/>
    <mergeCell ref="E138:G138"/>
    <mergeCell ref="E145:G145"/>
    <mergeCell ref="E147:J147"/>
    <mergeCell ref="E150:J150"/>
    <mergeCell ref="H151:J151"/>
    <mergeCell ref="H152:H155"/>
    <mergeCell ref="I152:I155"/>
    <mergeCell ref="J152:J155"/>
    <mergeCell ref="E160:J160"/>
    <mergeCell ref="E139:G139"/>
    <mergeCell ref="E140:G140"/>
    <mergeCell ref="E141:G141"/>
    <mergeCell ref="E142:G142"/>
    <mergeCell ref="E143:G143"/>
    <mergeCell ref="E144:G144"/>
    <mergeCell ref="E152:G155"/>
    <mergeCell ref="E156:G156"/>
    <mergeCell ref="E157:G157"/>
    <mergeCell ref="E161:M161"/>
    <mergeCell ref="E164:J164"/>
    <mergeCell ref="E165:F165"/>
    <mergeCell ref="E166:J166"/>
    <mergeCell ref="E168:J168"/>
    <mergeCell ref="E167:F167"/>
    <mergeCell ref="E169:F169"/>
    <mergeCell ref="E170:F170"/>
    <mergeCell ref="E158:G158"/>
    <mergeCell ref="E171:F171"/>
    <mergeCell ref="E172:F172"/>
    <mergeCell ref="E173:F173"/>
    <mergeCell ref="E174:F174"/>
    <mergeCell ref="G216:G217"/>
    <mergeCell ref="H216:H217"/>
    <mergeCell ref="E210:E212"/>
    <mergeCell ref="E213:E215"/>
    <mergeCell ref="F213:F215"/>
    <mergeCell ref="G213:G215"/>
    <mergeCell ref="H213:H215"/>
    <mergeCell ref="E216:E217"/>
    <mergeCell ref="F216:F217"/>
    <mergeCell ref="E175:F175"/>
    <mergeCell ref="E178:H178"/>
    <mergeCell ref="E179:E181"/>
    <mergeCell ref="F179:H179"/>
    <mergeCell ref="F180:F181"/>
    <mergeCell ref="G180:G181"/>
    <mergeCell ref="H180:H181"/>
    <mergeCell ref="E182:E183"/>
    <mergeCell ref="F182:F183"/>
    <mergeCell ref="G182:G183"/>
    <mergeCell ref="H182:H183"/>
    <mergeCell ref="E184:E186"/>
    <mergeCell ref="F184:F186"/>
    <mergeCell ref="G184:G186"/>
    <mergeCell ref="G196:G197"/>
    <mergeCell ref="H196:H197"/>
    <mergeCell ref="H184:H186"/>
    <mergeCell ref="E194:H194"/>
    <mergeCell ref="E195:E197"/>
    <mergeCell ref="F195:H195"/>
    <mergeCell ref="F196:F197"/>
    <mergeCell ref="E222:J222"/>
    <mergeCell ref="E224:J227"/>
    <mergeCell ref="E190:H190"/>
    <mergeCell ref="E205:H205"/>
    <mergeCell ref="E209:H209"/>
    <mergeCell ref="F210:H210"/>
    <mergeCell ref="F211:F212"/>
    <mergeCell ref="G211:G212"/>
    <mergeCell ref="H211:H212"/>
    <mergeCell ref="E218:E219"/>
    <mergeCell ref="F218:F219"/>
    <mergeCell ref="G218:G219"/>
    <mergeCell ref="H218:H219"/>
    <mergeCell ref="E198:E199"/>
    <mergeCell ref="F198:F199"/>
    <mergeCell ref="G198:G199"/>
    <mergeCell ref="H198:H199"/>
    <mergeCell ref="E200:E201"/>
    <mergeCell ref="F200:F201"/>
    <mergeCell ref="G200:G201"/>
    <mergeCell ref="H200:H201"/>
  </mergeCells>
  <conditionalFormatting sqref="B4:B5 B45 B62 B79 B135 B150 B195 B197 B231 B234">
    <cfRule type="notContainsBlanks" dxfId="10" priority="1">
      <formula>LEN(TRIM(B4))&gt;0</formula>
    </cfRule>
  </conditionalFormatting>
  <hyperlinks>
    <hyperlink ref="B3" location="Materialidad!A1" display="Materialidad" xr:uid="{00000000-0004-0000-0C00-000000000000}"/>
    <hyperlink ref="B6" location="'Compromisos 2030'!A1" display="Compromisos 2030" xr:uid="{00000000-0004-0000-0C00-000001000000}"/>
    <hyperlink ref="B10" location="'Gobernanza Corporativa'!A1" display="Gobernanza Corporativa" xr:uid="{0D5B9FFD-72AC-4C31-A651-866375AE896F}"/>
    <hyperlink ref="B11" location="'Reputación, Gobierno y Compromi'!A1" display="Reputación, Gobierno y Compromiso" xr:uid="{0514913C-F19F-49D7-8E23-AEDA9CA23BF2}"/>
    <hyperlink ref="B12" location="'Cadena de Valor'!A1" display="Cadena de Valor" xr:uid="{FCF0EAC6-AAFF-40E4-85BD-E1B0EA88A85B}"/>
    <hyperlink ref="B13" location="'Innovación, Tecnología y Datos'!A1" display="Innovación, Tecnología y Datos" xr:uid="{D139AD83-6397-40CC-9F24-C362CFCBBCC6}"/>
    <hyperlink ref="B17" location="'Biodiversidad y Clima'!A1" display="Biodiversidad y Clima" xr:uid="{D4420990-E1ED-4116-BA7B-6075C073384D}"/>
    <hyperlink ref="B18" location="Energía!A1" display="Energía" xr:uid="{7C23EED7-E6D2-4538-8556-0B1A1A21261B}"/>
    <hyperlink ref="B19" location="'Recursos Hídricos'!A1" display="Recursos Hídricos" xr:uid="{D7EC457F-30D9-4E3C-963D-DDD2AB1EB629}"/>
    <hyperlink ref="B20" location="Residuos!A1" display="Residuos" xr:uid="{1A0DFF5C-BEF0-4593-A058-1C32C1683828}"/>
    <hyperlink ref="B21" location="'Circularidad y Ecodiseño'!A1" display="Circularidad y Ecodiseño" xr:uid="{B9E05F26-0A28-4C50-BDFC-DD2787AD2BEB}"/>
    <hyperlink ref="B25" location="'Personas Colaboradoras'!A1" display="Personas Colaboradoras" xr:uid="{F4DA6640-D029-41E7-879C-C7947DEE1783}"/>
    <hyperlink ref="B26" location="'Salud, Seguridad y Bienestar'!A1" display="Salud, Seguridad y Bienestar" xr:uid="{F97A86C5-0E29-44C9-9D96-05CD3FDFF434}"/>
    <hyperlink ref="B27" location="'Derechos Humanos'!A1" display="Derechos Humanos" xr:uid="{75923483-8569-4ECD-9996-C817FC6E3075}"/>
    <hyperlink ref="B28" location="'Impacto Social'!A1" display="Impacto Social" xr:uid="{96339660-66CE-43D9-9A15-E610A7D44265}"/>
    <hyperlink ref="B29" location="'Experiencia del Cliente'!A1" display="Experiencia del Cliente" xr:uid="{4525C91A-128D-4012-B52F-9FE3A5BD9A0E}"/>
    <hyperlink ref="B32" location="Índice!A1" display="Índice" xr:uid="{AD9FF794-F4D4-4D80-BAC6-C1B44DFB2319}"/>
    <hyperlink ref="B33" location="'Verificación Externa'!A1" display="Verificación Externa" xr:uid="{B55E824E-6282-40A7-B2D5-60BAA933FFB5}"/>
  </hyperlinks>
  <pageMargins left="0.511811024" right="0.511811024" top="0.78740157499999996" bottom="0.78740157499999996" header="0.31496062000000002" footer="0.31496062000000002"/>
  <drawing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M188"/>
  <sheetViews>
    <sheetView showGridLines="0" showRowColHeaders="0" topLeftCell="A142" zoomScale="87" zoomScaleNormal="87" workbookViewId="0"/>
  </sheetViews>
  <sheetFormatPr defaultColWidth="11.125" defaultRowHeight="15" customHeight="1"/>
  <cols>
    <col min="1" max="1" width="1.875" style="938" customWidth="1"/>
    <col min="2" max="2" width="30.875" style="938" customWidth="1"/>
    <col min="3" max="3" width="1.875" style="938" customWidth="1"/>
    <col min="4" max="4" width="1.125" customWidth="1"/>
    <col min="5" max="5" width="25.5" customWidth="1"/>
    <col min="6" max="6" width="14.875" customWidth="1"/>
    <col min="9" max="9" width="14.875" customWidth="1"/>
    <col min="10" max="10" width="11.875" customWidth="1"/>
    <col min="11" max="12" width="11.5" customWidth="1"/>
    <col min="13" max="13" width="10" customWidth="1"/>
  </cols>
  <sheetData>
    <row r="1" spans="1:13" ht="40.5" customHeight="1">
      <c r="A1" s="1"/>
      <c r="B1" s="2"/>
      <c r="C1" s="1"/>
    </row>
    <row r="2" spans="1:13" ht="14.25">
      <c r="A2" s="1"/>
      <c r="B2" s="4"/>
      <c r="C2" s="1"/>
      <c r="E2" s="960" t="s">
        <v>1201</v>
      </c>
      <c r="F2" s="115"/>
      <c r="G2" s="115"/>
      <c r="H2" s="115"/>
      <c r="I2" s="115"/>
      <c r="J2" s="115"/>
      <c r="K2" s="115"/>
      <c r="L2" s="115"/>
      <c r="M2" s="115"/>
    </row>
    <row r="3" spans="1:13" ht="15.75">
      <c r="A3" s="5"/>
      <c r="B3" s="8" t="s">
        <v>0</v>
      </c>
      <c r="C3" s="7"/>
      <c r="E3" s="118"/>
      <c r="F3" s="118"/>
      <c r="G3" s="118"/>
      <c r="H3" s="118"/>
      <c r="I3" s="118"/>
      <c r="J3" s="118"/>
      <c r="K3" s="118"/>
      <c r="L3" s="118"/>
      <c r="M3" s="118"/>
    </row>
    <row r="4" spans="1:13" ht="12.6" customHeight="1">
      <c r="A4" s="1"/>
      <c r="B4" s="9"/>
      <c r="C4" s="1"/>
      <c r="E4" s="1536" t="s">
        <v>1202</v>
      </c>
      <c r="F4" s="1536"/>
      <c r="G4" s="1536"/>
      <c r="H4" s="1536"/>
      <c r="I4" s="1536"/>
      <c r="J4" s="1536"/>
      <c r="K4" s="1536"/>
      <c r="L4" s="1536"/>
      <c r="M4" s="578"/>
    </row>
    <row r="5" spans="1:13">
      <c r="A5" s="1"/>
      <c r="B5" s="12"/>
      <c r="C5" s="1"/>
      <c r="E5" s="1536"/>
      <c r="F5" s="1536"/>
      <c r="G5" s="1536"/>
      <c r="H5" s="1536"/>
      <c r="I5" s="1536"/>
      <c r="J5" s="1536"/>
      <c r="K5" s="1536"/>
      <c r="L5" s="1536"/>
      <c r="M5" s="578"/>
    </row>
    <row r="6" spans="1:13" ht="15.75">
      <c r="A6" s="1"/>
      <c r="B6" s="8" t="s">
        <v>2</v>
      </c>
      <c r="C6" s="1"/>
      <c r="E6" s="1536"/>
      <c r="F6" s="1536"/>
      <c r="G6" s="1536"/>
      <c r="H6" s="1536"/>
      <c r="I6" s="1536"/>
      <c r="J6" s="1536"/>
      <c r="K6" s="1536"/>
      <c r="L6" s="1536"/>
      <c r="M6" s="578"/>
    </row>
    <row r="7" spans="1:13" ht="12.75">
      <c r="A7" s="13"/>
      <c r="B7" s="9"/>
      <c r="C7" s="13"/>
      <c r="E7" s="1536"/>
      <c r="F7" s="1536"/>
      <c r="G7" s="1536"/>
      <c r="H7" s="1536"/>
      <c r="I7" s="1536"/>
      <c r="J7" s="1536"/>
      <c r="K7" s="1536"/>
      <c r="L7" s="1536"/>
      <c r="M7" s="578"/>
    </row>
    <row r="8" spans="1:13">
      <c r="A8" s="1"/>
      <c r="B8" s="12"/>
      <c r="C8" s="1"/>
      <c r="E8" s="1536"/>
      <c r="F8" s="1536"/>
      <c r="G8" s="1536"/>
      <c r="H8" s="1536"/>
      <c r="I8" s="1536"/>
      <c r="J8" s="1536"/>
      <c r="K8" s="1536"/>
      <c r="L8" s="1536"/>
      <c r="M8" s="578"/>
    </row>
    <row r="9" spans="1:13" ht="15.75">
      <c r="A9" s="1"/>
      <c r="B9" s="8" t="s">
        <v>3</v>
      </c>
      <c r="C9" s="1"/>
      <c r="E9" s="1536"/>
      <c r="F9" s="1536"/>
      <c r="G9" s="1536"/>
      <c r="H9" s="1536"/>
      <c r="I9" s="1536"/>
      <c r="J9" s="1536"/>
      <c r="K9" s="1536"/>
      <c r="L9" s="1536"/>
      <c r="M9" s="222"/>
    </row>
    <row r="10" spans="1:13" ht="12.75">
      <c r="A10" s="1"/>
      <c r="B10" s="15" t="s">
        <v>4</v>
      </c>
      <c r="C10" s="1"/>
      <c r="E10" s="1536"/>
      <c r="F10" s="1536"/>
      <c r="G10" s="1536"/>
      <c r="H10" s="1536"/>
      <c r="I10" s="1536"/>
      <c r="J10" s="1536"/>
      <c r="K10" s="1536"/>
      <c r="L10" s="1536"/>
      <c r="M10" s="222"/>
    </row>
    <row r="11" spans="1:13" ht="12.75">
      <c r="A11" s="1"/>
      <c r="B11" s="15" t="s">
        <v>5</v>
      </c>
      <c r="C11" s="1"/>
      <c r="E11" s="1536"/>
      <c r="F11" s="1536"/>
      <c r="G11" s="1536"/>
      <c r="H11" s="1536"/>
      <c r="I11" s="1536"/>
      <c r="J11" s="1536"/>
      <c r="K11" s="1536"/>
      <c r="L11" s="1536"/>
      <c r="M11" s="222"/>
    </row>
    <row r="12" spans="1:13" ht="12.75">
      <c r="A12" s="1"/>
      <c r="B12" s="15" t="s">
        <v>6</v>
      </c>
      <c r="C12" s="1"/>
      <c r="E12" s="1536"/>
      <c r="F12" s="1536"/>
      <c r="G12" s="1536"/>
      <c r="H12" s="1536"/>
      <c r="I12" s="1536"/>
      <c r="J12" s="1536"/>
      <c r="K12" s="1536"/>
      <c r="L12" s="1536"/>
      <c r="M12" s="243"/>
    </row>
    <row r="13" spans="1:13" ht="12.75">
      <c r="A13" s="1"/>
      <c r="B13" s="15" t="s">
        <v>7</v>
      </c>
      <c r="C13" s="1"/>
      <c r="E13" s="1536"/>
      <c r="F13" s="1536"/>
      <c r="G13" s="1536"/>
      <c r="H13" s="1536"/>
      <c r="I13" s="1536"/>
      <c r="J13" s="1536"/>
      <c r="K13" s="1536"/>
      <c r="L13" s="1536"/>
      <c r="M13" s="243"/>
    </row>
    <row r="14" spans="1:13" ht="12.75">
      <c r="A14" s="1"/>
      <c r="B14" s="9"/>
      <c r="C14" s="1"/>
      <c r="E14" s="1536"/>
      <c r="F14" s="1536"/>
      <c r="G14" s="1536"/>
      <c r="H14" s="1536"/>
      <c r="I14" s="1536"/>
      <c r="J14" s="1536"/>
      <c r="K14" s="1536"/>
      <c r="L14" s="1536"/>
      <c r="M14" s="222"/>
    </row>
    <row r="15" spans="1:13">
      <c r="A15" s="1"/>
      <c r="B15" s="12"/>
      <c r="C15" s="1"/>
      <c r="E15" s="118"/>
      <c r="F15" s="118"/>
      <c r="G15" s="118"/>
      <c r="H15" s="118"/>
      <c r="I15" s="118"/>
      <c r="J15" s="579"/>
      <c r="K15" s="579"/>
      <c r="L15" s="579"/>
      <c r="M15" s="579"/>
    </row>
    <row r="16" spans="1:13" ht="15.75">
      <c r="A16" s="1"/>
      <c r="B16" s="8" t="s">
        <v>8</v>
      </c>
      <c r="C16" s="1"/>
      <c r="E16" s="1174" t="s">
        <v>1203</v>
      </c>
      <c r="F16" s="1165"/>
      <c r="G16" s="1165"/>
      <c r="H16" s="1165"/>
      <c r="I16" s="1165"/>
      <c r="J16" s="579"/>
      <c r="K16" s="579"/>
      <c r="L16" s="579"/>
      <c r="M16" s="579"/>
    </row>
    <row r="17" spans="1:13" ht="17.649999999999999" customHeight="1">
      <c r="A17" s="1"/>
      <c r="B17" s="15" t="s">
        <v>9</v>
      </c>
      <c r="C17" s="1"/>
      <c r="E17" s="1165"/>
      <c r="F17" s="1165"/>
      <c r="G17" s="1165"/>
      <c r="H17" s="1165"/>
      <c r="I17" s="1165"/>
      <c r="J17" s="579"/>
      <c r="K17" s="579"/>
      <c r="L17" s="579"/>
      <c r="M17" s="579"/>
    </row>
    <row r="18" spans="1:13" ht="12.75">
      <c r="A18" s="1"/>
      <c r="B18" s="1066" t="s">
        <v>10</v>
      </c>
      <c r="C18" s="1"/>
      <c r="E18" s="294"/>
      <c r="F18" s="268">
        <v>2022</v>
      </c>
      <c r="G18" s="268">
        <v>2023</v>
      </c>
      <c r="H18" s="268">
        <v>2024</v>
      </c>
      <c r="I18" s="268">
        <v>2025</v>
      </c>
      <c r="J18" s="579"/>
      <c r="K18" s="579"/>
      <c r="L18" s="579"/>
      <c r="M18" s="579"/>
    </row>
    <row r="19" spans="1:13" ht="16.5" customHeight="1">
      <c r="A19" s="1"/>
      <c r="B19" s="15" t="s">
        <v>11</v>
      </c>
      <c r="C19" s="1"/>
      <c r="E19" s="1616" t="s">
        <v>1204</v>
      </c>
      <c r="F19" s="1108"/>
      <c r="G19" s="1108"/>
      <c r="H19" s="1108"/>
      <c r="I19" s="1108"/>
      <c r="J19" s="1627"/>
      <c r="K19" s="1627"/>
      <c r="L19" s="1627"/>
      <c r="M19" s="1627"/>
    </row>
    <row r="20" spans="1:13" ht="12.75">
      <c r="A20" s="1"/>
      <c r="B20" s="15" t="s">
        <v>12</v>
      </c>
      <c r="C20" s="1"/>
      <c r="E20" s="580" t="s">
        <v>1160</v>
      </c>
      <c r="F20" s="581">
        <v>27476.29</v>
      </c>
      <c r="G20" s="581">
        <v>24788.6</v>
      </c>
      <c r="H20" s="581">
        <v>26245.599999999999</v>
      </c>
      <c r="I20" s="581">
        <v>22866.53</v>
      </c>
      <c r="J20" s="1108"/>
      <c r="K20" s="1108"/>
      <c r="L20" s="1108"/>
      <c r="M20" s="1108"/>
    </row>
    <row r="21" spans="1:13" ht="12.75">
      <c r="A21" s="1"/>
      <c r="B21" s="15" t="s">
        <v>13</v>
      </c>
      <c r="C21" s="1"/>
      <c r="E21" s="582" t="s">
        <v>1161</v>
      </c>
      <c r="F21" s="583">
        <v>21447.73</v>
      </c>
      <c r="G21" s="583">
        <v>18031.3</v>
      </c>
      <c r="H21" s="583">
        <v>19004.400000000001</v>
      </c>
      <c r="I21" s="583">
        <v>16234.43</v>
      </c>
      <c r="J21" s="222"/>
      <c r="K21" s="222"/>
      <c r="L21" s="222"/>
      <c r="M21" s="222"/>
    </row>
    <row r="22" spans="1:13" ht="12.75">
      <c r="A22" s="1"/>
      <c r="B22" s="9"/>
      <c r="C22" s="1"/>
      <c r="E22" s="580" t="s">
        <v>1163</v>
      </c>
      <c r="F22" s="581">
        <v>1875.12</v>
      </c>
      <c r="G22" s="581">
        <v>1662.8</v>
      </c>
      <c r="H22" s="581">
        <v>1753.7</v>
      </c>
      <c r="I22" s="581">
        <v>1475.61</v>
      </c>
      <c r="J22" s="579"/>
      <c r="K22" s="579"/>
      <c r="L22" s="579"/>
      <c r="M22" s="579"/>
    </row>
    <row r="23" spans="1:13">
      <c r="A23" s="1"/>
      <c r="B23" s="12"/>
      <c r="C23" s="1"/>
      <c r="E23" s="582" t="s">
        <v>1205</v>
      </c>
      <c r="F23" s="583">
        <v>981.39</v>
      </c>
      <c r="G23" s="583">
        <v>814</v>
      </c>
      <c r="H23" s="583">
        <v>1355.4</v>
      </c>
      <c r="I23" s="583">
        <v>407.48</v>
      </c>
      <c r="J23" s="579"/>
      <c r="K23" s="579"/>
      <c r="L23" s="579"/>
      <c r="M23" s="579"/>
    </row>
    <row r="24" spans="1:13" ht="21" customHeight="1">
      <c r="A24" s="1"/>
      <c r="B24" s="8" t="s">
        <v>14</v>
      </c>
      <c r="C24" s="1"/>
      <c r="E24" s="1628" t="s">
        <v>1206</v>
      </c>
      <c r="F24" s="1630">
        <v>51780.53</v>
      </c>
      <c r="G24" s="1630">
        <v>45296.7</v>
      </c>
      <c r="H24" s="1630">
        <v>48359.1</v>
      </c>
      <c r="I24" s="1630">
        <f>SUM(I20:I23)</f>
        <v>40984.050000000003</v>
      </c>
      <c r="J24" s="579"/>
      <c r="K24" s="579"/>
      <c r="L24" s="579"/>
      <c r="M24" s="579"/>
    </row>
    <row r="25" spans="1:13" ht="12.75">
      <c r="A25" s="1"/>
      <c r="B25" s="1066" t="s">
        <v>15</v>
      </c>
      <c r="C25" s="1"/>
      <c r="E25" s="1629"/>
      <c r="F25" s="1108"/>
      <c r="G25" s="1108"/>
      <c r="H25" s="1108"/>
      <c r="I25" s="1108"/>
      <c r="J25" s="579"/>
      <c r="K25" s="579"/>
      <c r="L25" s="579"/>
      <c r="M25" s="579"/>
    </row>
    <row r="26" spans="1:13" ht="12.75">
      <c r="A26" s="1"/>
      <c r="B26" s="1066" t="s">
        <v>16</v>
      </c>
      <c r="C26" s="1"/>
      <c r="E26" s="1526" t="s">
        <v>1207</v>
      </c>
      <c r="F26" s="1108"/>
      <c r="G26" s="1108"/>
      <c r="H26" s="1108"/>
      <c r="I26" s="1108"/>
      <c r="J26" s="579"/>
      <c r="K26" s="579"/>
      <c r="L26" s="579"/>
      <c r="M26" s="579"/>
    </row>
    <row r="27" spans="1:13" ht="12.75">
      <c r="A27" s="1"/>
      <c r="B27" s="1066" t="s">
        <v>17</v>
      </c>
      <c r="C27" s="1"/>
      <c r="E27" s="580" t="s">
        <v>1208</v>
      </c>
      <c r="F27" s="581">
        <v>2156.89</v>
      </c>
      <c r="G27" s="581">
        <v>2203.9</v>
      </c>
      <c r="H27" s="581">
        <v>2476.1999999999998</v>
      </c>
      <c r="I27" s="581">
        <v>1925.76</v>
      </c>
      <c r="J27" s="118"/>
      <c r="K27" s="118"/>
      <c r="L27" s="118"/>
      <c r="M27" s="118"/>
    </row>
    <row r="28" spans="1:13" ht="14.25">
      <c r="A28" s="1"/>
      <c r="B28" s="1066" t="s">
        <v>18</v>
      </c>
      <c r="C28" s="1"/>
      <c r="E28" s="582" t="s">
        <v>1011</v>
      </c>
      <c r="F28" s="583">
        <v>47.53</v>
      </c>
      <c r="G28" s="583">
        <v>35.1</v>
      </c>
      <c r="H28" s="583">
        <v>35.4</v>
      </c>
      <c r="I28" s="583">
        <v>0</v>
      </c>
      <c r="J28" s="263"/>
      <c r="K28" s="263"/>
      <c r="L28" s="263"/>
      <c r="M28" s="263"/>
    </row>
    <row r="29" spans="1:13" ht="12.75">
      <c r="A29" s="1"/>
      <c r="B29" s="1066" t="s">
        <v>19</v>
      </c>
      <c r="C29" s="1"/>
      <c r="E29" s="580" t="s">
        <v>1162</v>
      </c>
      <c r="F29" s="581">
        <v>11653.13</v>
      </c>
      <c r="G29" s="581">
        <v>10484.9</v>
      </c>
      <c r="H29" s="581">
        <v>16121</v>
      </c>
      <c r="I29" s="581">
        <v>12623.1</v>
      </c>
      <c r="J29" s="314"/>
      <c r="K29" s="314"/>
      <c r="L29" s="314"/>
      <c r="M29" s="314"/>
    </row>
    <row r="30" spans="1:13" ht="12.75">
      <c r="A30" s="1"/>
      <c r="B30" s="9"/>
      <c r="C30" s="1"/>
      <c r="E30" s="582" t="s">
        <v>1205</v>
      </c>
      <c r="F30" s="583">
        <v>172.94</v>
      </c>
      <c r="G30" s="583">
        <v>163.80000000000001</v>
      </c>
      <c r="H30" s="583">
        <v>205.5</v>
      </c>
      <c r="I30" s="583">
        <v>74.3</v>
      </c>
      <c r="J30" s="118"/>
      <c r="K30" s="118"/>
      <c r="L30" s="118"/>
      <c r="M30" s="118"/>
    </row>
    <row r="31" spans="1:13" ht="23.25">
      <c r="A31" s="1"/>
      <c r="B31" s="12"/>
      <c r="C31" s="1"/>
      <c r="E31" s="584" t="s">
        <v>1209</v>
      </c>
      <c r="F31" s="585">
        <v>14030.49</v>
      </c>
      <c r="G31" s="585">
        <v>12887.7</v>
      </c>
      <c r="H31" s="585">
        <v>18838.099999999999</v>
      </c>
      <c r="I31" s="585">
        <f>SUM(I27:I30)</f>
        <v>14623.16</v>
      </c>
      <c r="J31" s="118"/>
      <c r="K31" s="118"/>
      <c r="L31" s="118"/>
      <c r="M31" s="118"/>
    </row>
    <row r="32" spans="1:13">
      <c r="A32" s="1"/>
      <c r="B32" s="1068" t="s">
        <v>20</v>
      </c>
      <c r="C32" s="1"/>
      <c r="E32" s="492" t="s">
        <v>614</v>
      </c>
      <c r="F32" s="586">
        <v>65811.02</v>
      </c>
      <c r="G32" s="586">
        <v>58184.4</v>
      </c>
      <c r="H32" s="586">
        <v>67197.2</v>
      </c>
      <c r="I32" s="586">
        <f>I24+I31</f>
        <v>55607.210000000006</v>
      </c>
      <c r="J32" s="118"/>
      <c r="K32" s="118"/>
      <c r="L32" s="118"/>
      <c r="M32" s="118"/>
    </row>
    <row r="33" spans="1:13" ht="12.75">
      <c r="A33" s="1"/>
      <c r="B33" s="1066" t="s">
        <v>21</v>
      </c>
      <c r="C33" s="1"/>
      <c r="E33" s="118"/>
      <c r="F33" s="118"/>
      <c r="G33" s="118"/>
      <c r="H33" s="118"/>
      <c r="I33" s="118"/>
      <c r="J33" s="118"/>
      <c r="K33" s="118"/>
      <c r="L33" s="118"/>
      <c r="M33" s="118"/>
    </row>
    <row r="34" spans="1:13" ht="12.75">
      <c r="A34" s="1"/>
      <c r="B34" s="4"/>
      <c r="C34" s="1"/>
      <c r="E34" s="118"/>
      <c r="F34" s="118"/>
      <c r="G34" s="118"/>
      <c r="H34" s="118"/>
      <c r="I34" s="118"/>
      <c r="J34" s="118"/>
      <c r="K34" s="118"/>
      <c r="L34" s="118"/>
      <c r="M34" s="118"/>
    </row>
    <row r="35" spans="1:13" ht="12.75">
      <c r="A35" s="1"/>
      <c r="B35" s="4"/>
      <c r="C35" s="1"/>
      <c r="E35" s="118"/>
      <c r="F35" s="118"/>
      <c r="G35" s="118"/>
      <c r="H35" s="118"/>
      <c r="I35" s="118"/>
      <c r="J35" s="118"/>
      <c r="K35" s="118"/>
      <c r="L35" s="118"/>
      <c r="M35" s="118"/>
    </row>
    <row r="36" spans="1:13" ht="14.25">
      <c r="A36" s="1"/>
      <c r="B36" s="4"/>
      <c r="C36" s="1"/>
      <c r="E36" s="960" t="s">
        <v>1210</v>
      </c>
      <c r="F36" s="115"/>
      <c r="G36" s="115"/>
      <c r="H36" s="115"/>
      <c r="I36" s="115"/>
      <c r="J36" s="115"/>
      <c r="K36" s="115"/>
      <c r="L36" s="115"/>
      <c r="M36" s="115"/>
    </row>
    <row r="37" spans="1:13" ht="12.75">
      <c r="A37" s="1"/>
      <c r="B37" s="18"/>
      <c r="C37" s="1"/>
      <c r="E37" s="118"/>
      <c r="F37" s="118"/>
      <c r="G37" s="118"/>
      <c r="H37" s="118"/>
      <c r="I37" s="118"/>
      <c r="J37" s="118"/>
      <c r="K37" s="118"/>
      <c r="L37" s="118"/>
      <c r="M37" s="118"/>
    </row>
    <row r="38" spans="1:13" ht="12.75">
      <c r="A38" s="1"/>
      <c r="B38" s="4"/>
      <c r="C38" s="1"/>
      <c r="E38" s="1128" t="s">
        <v>1211</v>
      </c>
      <c r="F38" s="1108"/>
      <c r="G38" s="1108"/>
      <c r="H38" s="1108"/>
      <c r="I38" s="1108"/>
      <c r="J38" s="1108"/>
      <c r="K38" s="1108"/>
      <c r="L38" s="1108"/>
      <c r="M38" s="291"/>
    </row>
    <row r="39" spans="1:13" ht="15.75">
      <c r="A39" s="1"/>
      <c r="B39" s="19"/>
      <c r="C39" s="1"/>
      <c r="E39" s="1108"/>
      <c r="F39" s="1108"/>
      <c r="G39" s="1108"/>
      <c r="H39" s="1108"/>
      <c r="I39" s="1108"/>
      <c r="J39" s="1108"/>
      <c r="K39" s="1108"/>
      <c r="L39" s="1108"/>
      <c r="M39" s="118"/>
    </row>
    <row r="40" spans="1:13">
      <c r="A40" s="1"/>
      <c r="B40" s="20"/>
      <c r="C40" s="1"/>
      <c r="E40" s="1108"/>
      <c r="F40" s="1108"/>
      <c r="G40" s="1108"/>
      <c r="H40" s="1108"/>
      <c r="I40" s="1108"/>
      <c r="J40" s="1108"/>
      <c r="K40" s="1108"/>
      <c r="L40" s="1108"/>
      <c r="M40" s="118"/>
    </row>
    <row r="41" spans="1:13">
      <c r="A41" s="1"/>
      <c r="B41" s="20"/>
      <c r="C41" s="1"/>
      <c r="E41" s="1108"/>
      <c r="F41" s="1108"/>
      <c r="G41" s="1108"/>
      <c r="H41" s="1108"/>
      <c r="I41" s="1108"/>
      <c r="J41" s="1108"/>
      <c r="K41" s="1108"/>
      <c r="L41" s="1108"/>
      <c r="M41" s="118"/>
    </row>
    <row r="42" spans="1:13" ht="15.75">
      <c r="A42" s="1"/>
      <c r="B42" s="22"/>
      <c r="C42" s="1"/>
      <c r="E42" s="118"/>
      <c r="F42" s="118"/>
      <c r="G42" s="118"/>
      <c r="H42" s="118"/>
      <c r="I42" s="118"/>
      <c r="J42" s="587"/>
      <c r="K42" s="587"/>
      <c r="L42" s="587"/>
      <c r="M42" s="588"/>
    </row>
    <row r="43" spans="1:13" ht="34.9" customHeight="1">
      <c r="A43" s="1"/>
      <c r="B43" s="4"/>
      <c r="C43" s="1"/>
      <c r="E43" s="1174" t="s">
        <v>1212</v>
      </c>
      <c r="F43" s="1165"/>
      <c r="G43" s="1165"/>
      <c r="H43" s="1165"/>
      <c r="I43" s="1165"/>
      <c r="J43" s="587"/>
      <c r="K43" s="587"/>
      <c r="L43" s="587"/>
      <c r="M43" s="588"/>
    </row>
    <row r="44" spans="1:13">
      <c r="A44" s="1"/>
      <c r="B44" s="20"/>
      <c r="C44" s="1"/>
      <c r="E44" s="440" t="s">
        <v>1213</v>
      </c>
      <c r="F44" s="268">
        <v>2022</v>
      </c>
      <c r="G44" s="268">
        <v>2023</v>
      </c>
      <c r="H44" s="268" t="s">
        <v>737</v>
      </c>
      <c r="I44" s="268">
        <v>2025</v>
      </c>
      <c r="J44" s="587"/>
      <c r="K44" s="587"/>
      <c r="L44" s="587"/>
      <c r="M44" s="588"/>
    </row>
    <row r="45" spans="1:13" ht="15.75">
      <c r="A45" s="1"/>
      <c r="B45" s="22"/>
      <c r="C45" s="1"/>
      <c r="E45" s="321" t="s">
        <v>1160</v>
      </c>
      <c r="F45" s="589">
        <v>5.7000000000000002E-2</v>
      </c>
      <c r="G45" s="589">
        <v>0.06</v>
      </c>
      <c r="H45" s="589">
        <v>8.3000000000000004E-2</v>
      </c>
      <c r="I45" s="590">
        <v>9.9000000000000005E-2</v>
      </c>
      <c r="J45" s="587"/>
      <c r="K45" s="587"/>
      <c r="L45" s="587"/>
      <c r="M45" s="588"/>
    </row>
    <row r="46" spans="1:13" ht="12.75">
      <c r="A46" s="1"/>
      <c r="B46" s="4"/>
      <c r="C46" s="1"/>
      <c r="E46" s="397" t="s">
        <v>1161</v>
      </c>
      <c r="F46" s="591">
        <v>0.106</v>
      </c>
      <c r="G46" s="591">
        <v>0.13100000000000001</v>
      </c>
      <c r="H46" s="591">
        <v>0.182</v>
      </c>
      <c r="I46" s="592">
        <v>0.218</v>
      </c>
      <c r="J46" s="587"/>
      <c r="K46" s="587"/>
      <c r="L46" s="587"/>
      <c r="M46" s="588"/>
    </row>
    <row r="47" spans="1:13" ht="12.75">
      <c r="A47" s="1"/>
      <c r="B47" s="4"/>
      <c r="C47" s="1"/>
      <c r="E47" s="321" t="s">
        <v>1162</v>
      </c>
      <c r="F47" s="589">
        <v>2.7E-2</v>
      </c>
      <c r="G47" s="589">
        <v>0.03</v>
      </c>
      <c r="H47" s="589">
        <v>2.1000000000000001E-2</v>
      </c>
      <c r="I47" s="590">
        <v>2.3E-2</v>
      </c>
      <c r="J47" s="118"/>
      <c r="K47" s="118"/>
      <c r="L47" s="118"/>
      <c r="M47" s="118"/>
    </row>
    <row r="48" spans="1:13" ht="12.75">
      <c r="A48" s="1"/>
      <c r="B48" s="4"/>
      <c r="C48" s="1"/>
      <c r="E48" s="397" t="s">
        <v>1163</v>
      </c>
      <c r="F48" s="591">
        <v>4.0000000000000001E-3</v>
      </c>
      <c r="G48" s="591">
        <v>7.0000000000000001E-3</v>
      </c>
      <c r="H48" s="591">
        <v>6.0000000000000001E-3</v>
      </c>
      <c r="I48" s="592">
        <v>1.0999999999999999E-2</v>
      </c>
      <c r="J48" s="118"/>
      <c r="K48" s="118"/>
      <c r="L48" s="118"/>
      <c r="M48" s="118"/>
    </row>
    <row r="49" spans="1:13" ht="12.75">
      <c r="A49" s="1"/>
      <c r="B49" s="4"/>
      <c r="C49" s="1"/>
      <c r="E49" s="321" t="s">
        <v>1205</v>
      </c>
      <c r="F49" s="589">
        <v>1.7000000000000001E-2</v>
      </c>
      <c r="G49" s="589">
        <v>5.0000000000000001E-3</v>
      </c>
      <c r="H49" s="589">
        <v>2E-3</v>
      </c>
      <c r="I49" s="590">
        <v>1.4999999999999999E-2</v>
      </c>
      <c r="J49" s="118"/>
      <c r="K49" s="118"/>
      <c r="L49" s="118"/>
      <c r="M49" s="118"/>
    </row>
    <row r="50" spans="1:13" ht="12.75">
      <c r="A50" s="1"/>
      <c r="B50" s="4"/>
      <c r="C50" s="1"/>
      <c r="E50" s="593" t="s">
        <v>1214</v>
      </c>
      <c r="F50" s="594">
        <v>6.7000000000000004E-2</v>
      </c>
      <c r="G50" s="594">
        <v>7.6999999999999999E-2</v>
      </c>
      <c r="H50" s="594">
        <v>9.5000000000000001E-2</v>
      </c>
      <c r="I50" s="595">
        <v>0.11700000000000001</v>
      </c>
      <c r="J50" s="118"/>
      <c r="K50" s="118"/>
      <c r="L50" s="118"/>
      <c r="M50" s="118"/>
    </row>
    <row r="51" spans="1:13" ht="37.15" customHeight="1">
      <c r="A51" s="1"/>
      <c r="B51" s="20"/>
      <c r="C51" s="1"/>
      <c r="E51" s="1623" t="s">
        <v>1215</v>
      </c>
      <c r="F51" s="1165"/>
      <c r="G51" s="1165"/>
      <c r="H51" s="1165"/>
      <c r="I51" s="1165"/>
      <c r="J51" s="118"/>
      <c r="K51" s="118"/>
      <c r="L51" s="118"/>
      <c r="M51" s="118"/>
    </row>
    <row r="52" spans="1:13" ht="58.15" customHeight="1">
      <c r="A52" s="1"/>
      <c r="B52" s="22"/>
      <c r="C52" s="1"/>
      <c r="E52" s="1277" t="s">
        <v>1216</v>
      </c>
      <c r="F52" s="1108"/>
      <c r="G52" s="1108"/>
      <c r="H52" s="1108"/>
      <c r="I52" s="1108"/>
      <c r="J52" s="118"/>
      <c r="K52" s="118"/>
      <c r="L52" s="118"/>
      <c r="M52" s="118"/>
    </row>
    <row r="53" spans="1:13" ht="12.75">
      <c r="A53" s="1"/>
      <c r="B53" s="4"/>
      <c r="C53" s="1"/>
      <c r="E53" s="118"/>
      <c r="F53" s="118"/>
      <c r="G53" s="118"/>
      <c r="H53" s="118"/>
      <c r="I53" s="118"/>
      <c r="J53" s="118"/>
      <c r="K53" s="118"/>
      <c r="L53" s="118"/>
      <c r="M53" s="118"/>
    </row>
    <row r="54" spans="1:13" ht="12.75">
      <c r="A54" s="1"/>
      <c r="B54" s="4"/>
      <c r="C54" s="1"/>
      <c r="E54" s="118"/>
      <c r="F54" s="118"/>
      <c r="G54" s="118"/>
      <c r="H54" s="118"/>
      <c r="I54" s="118"/>
      <c r="J54" s="118"/>
      <c r="K54" s="118"/>
      <c r="L54" s="118"/>
      <c r="M54" s="118"/>
    </row>
    <row r="55" spans="1:13" ht="14.25">
      <c r="A55" s="1"/>
      <c r="B55" s="4"/>
      <c r="C55" s="1"/>
      <c r="E55" s="115" t="s">
        <v>1217</v>
      </c>
      <c r="F55" s="115"/>
      <c r="G55" s="115"/>
      <c r="H55" s="115"/>
      <c r="I55" s="115"/>
      <c r="J55" s="115"/>
      <c r="K55" s="115"/>
      <c r="L55" s="115"/>
      <c r="M55" s="115"/>
    </row>
    <row r="56" spans="1:13" ht="12.75">
      <c r="A56" s="1"/>
      <c r="B56" s="4"/>
      <c r="C56" s="1"/>
      <c r="E56" s="118"/>
      <c r="F56" s="118"/>
      <c r="G56" s="118"/>
      <c r="H56" s="118"/>
      <c r="I56" s="118"/>
      <c r="J56" s="118"/>
      <c r="K56" s="118"/>
      <c r="L56" s="118"/>
      <c r="M56" s="118"/>
    </row>
    <row r="57" spans="1:13" ht="12.75">
      <c r="A57" s="1"/>
      <c r="B57" s="4"/>
      <c r="C57" s="1"/>
      <c r="E57" s="1282" t="s">
        <v>1218</v>
      </c>
      <c r="F57" s="1108"/>
      <c r="G57" s="1108"/>
      <c r="H57" s="1108"/>
      <c r="I57" s="1108"/>
      <c r="J57" s="1108"/>
      <c r="K57" s="1108"/>
      <c r="L57" s="1108"/>
      <c r="M57" s="118"/>
    </row>
    <row r="58" spans="1:13" ht="12.75">
      <c r="A58" s="1"/>
      <c r="B58" s="4"/>
      <c r="C58" s="1"/>
      <c r="E58" s="1108"/>
      <c r="F58" s="1108"/>
      <c r="G58" s="1108"/>
      <c r="H58" s="1108"/>
      <c r="I58" s="1108"/>
      <c r="J58" s="1108"/>
      <c r="K58" s="1108"/>
      <c r="L58" s="1108"/>
      <c r="M58" s="118"/>
    </row>
    <row r="59" spans="1:13" ht="42" customHeight="1">
      <c r="A59" s="1"/>
      <c r="B59" s="4"/>
      <c r="C59" s="1"/>
      <c r="E59" s="1108"/>
      <c r="F59" s="1108"/>
      <c r="G59" s="1108"/>
      <c r="H59" s="1108"/>
      <c r="I59" s="1108"/>
      <c r="J59" s="1108"/>
      <c r="K59" s="1108"/>
      <c r="L59" s="1108"/>
      <c r="M59" s="118"/>
    </row>
    <row r="60" spans="1:13" ht="12.75">
      <c r="A60" s="1"/>
      <c r="B60" s="4"/>
      <c r="C60" s="1"/>
      <c r="E60" s="1108"/>
      <c r="F60" s="1108"/>
      <c r="G60" s="1108"/>
      <c r="H60" s="1108"/>
      <c r="I60" s="1108"/>
      <c r="J60" s="1108"/>
      <c r="K60" s="1108"/>
      <c r="L60" s="1108"/>
      <c r="M60" s="118"/>
    </row>
    <row r="61" spans="1:13" ht="12.75">
      <c r="A61" s="1"/>
      <c r="B61" s="4"/>
      <c r="C61" s="1"/>
      <c r="M61" s="118"/>
    </row>
    <row r="62" spans="1:13" ht="12.75">
      <c r="A62" s="1"/>
      <c r="B62" s="4"/>
      <c r="C62" s="1"/>
      <c r="E62" s="1624" t="s">
        <v>318</v>
      </c>
      <c r="F62" s="1108"/>
      <c r="G62" s="1108"/>
      <c r="H62" s="1108"/>
      <c r="I62" s="1108"/>
      <c r="J62" s="1108"/>
      <c r="K62" s="118"/>
      <c r="L62" s="118"/>
      <c r="M62" s="118"/>
    </row>
    <row r="63" spans="1:13" ht="12.75">
      <c r="A63" s="1"/>
      <c r="B63" s="4"/>
      <c r="C63" s="1"/>
      <c r="E63" s="1625"/>
      <c r="F63" s="1108"/>
      <c r="G63" s="268">
        <v>2022</v>
      </c>
      <c r="H63" s="268">
        <v>2023</v>
      </c>
      <c r="I63" s="268">
        <v>2024</v>
      </c>
      <c r="J63" s="268">
        <v>2025</v>
      </c>
      <c r="K63" s="118"/>
      <c r="L63" s="118"/>
      <c r="M63" s="118"/>
    </row>
    <row r="64" spans="1:13" ht="27.6" customHeight="1">
      <c r="A64" s="1"/>
      <c r="B64" s="64"/>
      <c r="C64" s="1"/>
      <c r="E64" s="1481" t="s">
        <v>1219</v>
      </c>
      <c r="F64" s="1124"/>
      <c r="G64" s="596">
        <v>23602</v>
      </c>
      <c r="H64" s="596">
        <v>20208</v>
      </c>
      <c r="I64" s="596">
        <v>21418</v>
      </c>
      <c r="J64" s="597">
        <v>18278</v>
      </c>
      <c r="K64" s="118"/>
      <c r="L64" s="118"/>
      <c r="M64" s="118"/>
    </row>
    <row r="65" spans="1:13" ht="49.15" customHeight="1">
      <c r="A65" s="1"/>
      <c r="B65" s="4"/>
      <c r="C65" s="1"/>
      <c r="E65" s="1396" t="s">
        <v>1220</v>
      </c>
      <c r="F65" s="1138"/>
      <c r="G65" s="598">
        <v>76</v>
      </c>
      <c r="H65" s="598">
        <v>81</v>
      </c>
      <c r="I65" s="598">
        <v>77</v>
      </c>
      <c r="J65" s="599">
        <v>70</v>
      </c>
      <c r="K65" s="118"/>
      <c r="L65" s="118"/>
      <c r="M65" s="118"/>
    </row>
    <row r="66" spans="1:13" ht="50.65" customHeight="1">
      <c r="A66" s="1"/>
      <c r="B66" s="20"/>
      <c r="C66" s="1"/>
      <c r="E66" s="1484" t="s">
        <v>1221</v>
      </c>
      <c r="F66" s="1138"/>
      <c r="G66" s="600">
        <v>0</v>
      </c>
      <c r="H66" s="600">
        <v>0</v>
      </c>
      <c r="I66" s="600">
        <v>0</v>
      </c>
      <c r="J66" s="601">
        <v>0</v>
      </c>
      <c r="K66" s="118"/>
      <c r="L66" s="118"/>
      <c r="M66" s="118"/>
    </row>
    <row r="67" spans="1:13" ht="54.6" customHeight="1">
      <c r="A67" s="1"/>
      <c r="B67" s="22"/>
      <c r="C67" s="1"/>
      <c r="E67" s="1396" t="s">
        <v>1222</v>
      </c>
      <c r="F67" s="1138"/>
      <c r="G67" s="602">
        <v>10.5</v>
      </c>
      <c r="H67" s="602">
        <v>13.1</v>
      </c>
      <c r="I67" s="602">
        <v>18.2</v>
      </c>
      <c r="J67" s="603">
        <v>21.6</v>
      </c>
      <c r="K67" s="118"/>
      <c r="L67" s="118"/>
      <c r="M67" s="118"/>
    </row>
    <row r="68" spans="1:13" ht="24.6" customHeight="1">
      <c r="A68" s="1"/>
      <c r="B68" s="4"/>
      <c r="C68" s="1"/>
      <c r="E68" s="145"/>
      <c r="K68" s="118"/>
      <c r="L68" s="118"/>
      <c r="M68" s="118"/>
    </row>
    <row r="69" spans="1:13" ht="12.75">
      <c r="A69" s="1"/>
      <c r="B69" s="4"/>
      <c r="C69" s="1"/>
      <c r="K69" s="118"/>
      <c r="L69" s="118"/>
      <c r="M69" s="118"/>
    </row>
    <row r="70" spans="1:13" ht="20.65" customHeight="1">
      <c r="A70" s="1"/>
      <c r="B70" s="4"/>
      <c r="C70" s="1"/>
      <c r="E70" s="118"/>
      <c r="F70" s="118"/>
      <c r="G70" s="118"/>
      <c r="H70" s="118"/>
      <c r="I70" s="118"/>
      <c r="J70" s="118"/>
      <c r="K70" s="118"/>
      <c r="L70" s="118"/>
      <c r="M70" s="118"/>
    </row>
    <row r="71" spans="1:13" ht="14.25">
      <c r="A71" s="1"/>
      <c r="B71" s="4"/>
      <c r="C71" s="1"/>
      <c r="E71" s="115" t="s">
        <v>1223</v>
      </c>
      <c r="F71" s="115"/>
      <c r="G71" s="115"/>
      <c r="H71" s="115"/>
      <c r="I71" s="115"/>
      <c r="J71" s="115"/>
      <c r="K71" s="115"/>
      <c r="L71" s="115"/>
      <c r="M71" s="115"/>
    </row>
    <row r="72" spans="1:13" ht="12.75">
      <c r="A72" s="1"/>
      <c r="B72" s="4"/>
      <c r="C72" s="1"/>
      <c r="E72" s="118"/>
      <c r="F72" s="118"/>
      <c r="G72" s="118"/>
      <c r="H72" s="118"/>
      <c r="I72" s="118"/>
      <c r="J72" s="118"/>
      <c r="K72" s="118"/>
      <c r="L72" s="118"/>
      <c r="M72" s="118"/>
    </row>
    <row r="73" spans="1:13" ht="12.75">
      <c r="A73" s="1"/>
      <c r="B73" s="4"/>
      <c r="C73" s="1"/>
      <c r="E73" s="1173" t="s">
        <v>1224</v>
      </c>
      <c r="F73" s="1108"/>
      <c r="G73" s="1108"/>
      <c r="H73" s="1108"/>
      <c r="I73" s="1108"/>
      <c r="J73" s="1108"/>
      <c r="K73" s="1108"/>
      <c r="L73" s="1108"/>
      <c r="M73" s="118"/>
    </row>
    <row r="74" spans="1:13">
      <c r="A74" s="1"/>
      <c r="B74" s="20"/>
      <c r="C74" s="1"/>
      <c r="E74" s="1108"/>
      <c r="F74" s="1108"/>
      <c r="G74" s="1108"/>
      <c r="H74" s="1108"/>
      <c r="I74" s="1108"/>
      <c r="J74" s="1108"/>
      <c r="K74" s="1108"/>
      <c r="L74" s="1108"/>
      <c r="M74" s="118"/>
    </row>
    <row r="75" spans="1:13" ht="15.75">
      <c r="A75" s="1"/>
      <c r="B75" s="22"/>
      <c r="C75" s="1"/>
      <c r="E75" s="1108"/>
      <c r="F75" s="1108"/>
      <c r="G75" s="1108"/>
      <c r="H75" s="1108"/>
      <c r="I75" s="1108"/>
      <c r="J75" s="1108"/>
      <c r="K75" s="1108"/>
      <c r="L75" s="1108"/>
      <c r="M75" s="118"/>
    </row>
    <row r="76" spans="1:13" ht="12.75">
      <c r="A76" s="1"/>
      <c r="B76" s="4"/>
      <c r="C76" s="1"/>
      <c r="E76" s="1108"/>
      <c r="F76" s="1108"/>
      <c r="G76" s="1108"/>
      <c r="H76" s="1108"/>
      <c r="I76" s="1108"/>
      <c r="J76" s="1108"/>
      <c r="K76" s="1108"/>
      <c r="L76" s="1108"/>
      <c r="M76" s="118"/>
    </row>
    <row r="77" spans="1:13" ht="12.75">
      <c r="A77" s="1"/>
      <c r="B77" s="4"/>
      <c r="C77" s="1"/>
      <c r="E77" s="1108"/>
      <c r="F77" s="1108"/>
      <c r="G77" s="1108"/>
      <c r="H77" s="1108"/>
      <c r="I77" s="1108"/>
      <c r="J77" s="1108"/>
      <c r="K77" s="1108"/>
      <c r="L77" s="1108"/>
      <c r="M77" s="118"/>
    </row>
    <row r="78" spans="1:13" ht="12.75">
      <c r="A78" s="1"/>
      <c r="B78" s="4"/>
      <c r="C78" s="1"/>
      <c r="E78" s="1108"/>
      <c r="F78" s="1108"/>
      <c r="G78" s="1108"/>
      <c r="H78" s="1108"/>
      <c r="I78" s="1108"/>
      <c r="J78" s="1108"/>
      <c r="K78" s="1108"/>
      <c r="L78" s="1108"/>
      <c r="M78" s="118"/>
    </row>
    <row r="79" spans="1:13" ht="12.75">
      <c r="A79" s="1"/>
      <c r="B79" s="18"/>
      <c r="C79" s="1"/>
      <c r="E79" s="1108"/>
      <c r="F79" s="1108"/>
      <c r="G79" s="1108"/>
      <c r="H79" s="1108"/>
      <c r="I79" s="1108"/>
      <c r="J79" s="1108"/>
      <c r="K79" s="1108"/>
      <c r="L79" s="1108"/>
      <c r="M79" s="118"/>
    </row>
    <row r="80" spans="1:13" ht="27.6" customHeight="1">
      <c r="A80" s="1"/>
      <c r="B80" s="4"/>
      <c r="C80" s="1"/>
      <c r="E80" s="1108"/>
      <c r="F80" s="1108"/>
      <c r="G80" s="1108"/>
      <c r="H80" s="1108"/>
      <c r="I80" s="1108"/>
      <c r="J80" s="1108"/>
      <c r="K80" s="1108"/>
      <c r="L80" s="1108"/>
      <c r="M80" s="118"/>
    </row>
    <row r="81" spans="1:13" ht="52.9" customHeight="1">
      <c r="A81" s="1"/>
      <c r="B81" s="19"/>
      <c r="C81" s="1"/>
      <c r="E81" s="1108"/>
      <c r="F81" s="1108"/>
      <c r="G81" s="1108"/>
      <c r="H81" s="1108"/>
      <c r="I81" s="1108"/>
      <c r="J81" s="1108"/>
      <c r="K81" s="1108"/>
      <c r="L81" s="1108"/>
      <c r="M81" s="118"/>
    </row>
    <row r="82" spans="1:13" ht="12.75">
      <c r="A82" s="1"/>
      <c r="B82" s="4"/>
      <c r="C82" s="1"/>
      <c r="E82" s="1108"/>
      <c r="F82" s="1108"/>
      <c r="G82" s="1108"/>
      <c r="H82" s="1108"/>
      <c r="I82" s="1108"/>
      <c r="J82" s="1108"/>
      <c r="K82" s="1108"/>
      <c r="L82" s="1108"/>
      <c r="M82" s="118"/>
    </row>
    <row r="83" spans="1:13" ht="12.75">
      <c r="A83" s="1"/>
      <c r="B83" s="4"/>
      <c r="C83" s="1"/>
      <c r="E83" s="118"/>
      <c r="F83" s="118"/>
      <c r="G83" s="118"/>
      <c r="H83" s="118"/>
      <c r="I83" s="118"/>
      <c r="J83" s="118"/>
      <c r="K83" s="118"/>
      <c r="L83" s="118"/>
      <c r="M83" s="118"/>
    </row>
    <row r="84" spans="1:13" ht="15.75">
      <c r="A84" s="1"/>
      <c r="B84" s="22"/>
      <c r="C84" s="1"/>
      <c r="E84" s="115" t="s">
        <v>1225</v>
      </c>
      <c r="F84" s="115"/>
      <c r="G84" s="115"/>
      <c r="H84" s="115"/>
      <c r="I84" s="115"/>
      <c r="J84" s="115"/>
      <c r="K84" s="115"/>
      <c r="L84" s="115"/>
      <c r="M84" s="115"/>
    </row>
    <row r="85" spans="1:13" ht="12.75">
      <c r="A85" s="1"/>
      <c r="B85" s="4"/>
      <c r="C85" s="1"/>
      <c r="E85" s="118"/>
      <c r="F85" s="118"/>
      <c r="G85" s="118"/>
      <c r="H85" s="118"/>
      <c r="I85" s="118"/>
      <c r="J85" s="118"/>
      <c r="K85" s="118"/>
      <c r="L85" s="118"/>
      <c r="M85" s="118"/>
    </row>
    <row r="86" spans="1:13" ht="20.25" customHeight="1">
      <c r="A86" s="1"/>
      <c r="B86" s="20"/>
      <c r="C86" s="1"/>
      <c r="E86" s="1543" t="s">
        <v>1226</v>
      </c>
      <c r="F86" s="1167"/>
      <c r="G86" s="1167"/>
      <c r="H86" s="1167"/>
      <c r="I86" s="1167"/>
      <c r="J86" s="222"/>
      <c r="K86" s="222"/>
      <c r="L86" s="222"/>
      <c r="M86" s="222"/>
    </row>
    <row r="87" spans="1:13" ht="15.75">
      <c r="A87" s="1"/>
      <c r="B87" s="22"/>
      <c r="C87" s="1"/>
      <c r="E87" s="386" t="s">
        <v>1227</v>
      </c>
      <c r="F87" s="387">
        <v>2022</v>
      </c>
      <c r="G87" s="387">
        <v>2023</v>
      </c>
      <c r="H87" s="387" t="s">
        <v>737</v>
      </c>
      <c r="I87" s="387">
        <v>2025</v>
      </c>
      <c r="J87" s="243"/>
      <c r="K87" s="243"/>
      <c r="L87" s="1358"/>
      <c r="M87" s="1108"/>
    </row>
    <row r="88" spans="1:13" ht="12.75">
      <c r="A88" s="1"/>
      <c r="B88" s="4"/>
      <c r="C88" s="1"/>
      <c r="E88" s="321" t="s">
        <v>1160</v>
      </c>
      <c r="F88" s="604">
        <v>0.37591805429118252</v>
      </c>
      <c r="G88" s="604">
        <v>0.14569442422477799</v>
      </c>
      <c r="H88" s="604">
        <v>0.12740000000000001</v>
      </c>
      <c r="I88" s="604">
        <v>0.1079</v>
      </c>
      <c r="J88" s="379"/>
      <c r="K88" s="482"/>
      <c r="L88" s="379"/>
      <c r="M88" s="379"/>
    </row>
    <row r="89" spans="1:13" ht="12.75">
      <c r="A89" s="1"/>
      <c r="B89" s="4"/>
      <c r="C89" s="1"/>
      <c r="E89" s="982" t="s">
        <v>1161</v>
      </c>
      <c r="F89" s="215">
        <v>0.61425564492127405</v>
      </c>
      <c r="G89" s="215">
        <v>0.27734848292282016</v>
      </c>
      <c r="H89" s="215">
        <v>0.2596</v>
      </c>
      <c r="I89" s="215">
        <v>0.21679999999999999</v>
      </c>
      <c r="J89" s="379"/>
      <c r="K89" s="482"/>
      <c r="L89" s="379"/>
      <c r="M89" s="379"/>
    </row>
    <row r="90" spans="1:13" ht="12.75">
      <c r="A90" s="1"/>
      <c r="B90" s="4"/>
      <c r="C90" s="1"/>
      <c r="E90" s="984" t="s">
        <v>1162</v>
      </c>
      <c r="F90" s="605">
        <v>0.55849008719232585</v>
      </c>
      <c r="G90" s="605">
        <v>0.21830173601443484</v>
      </c>
      <c r="H90" s="605">
        <v>0.27039999999999997</v>
      </c>
      <c r="I90" s="605">
        <v>0.55279999999999996</v>
      </c>
      <c r="J90" s="379"/>
      <c r="K90" s="482"/>
      <c r="L90" s="379"/>
      <c r="M90" s="379"/>
    </row>
    <row r="91" spans="1:13" ht="12.75">
      <c r="A91" s="1"/>
      <c r="B91" s="4"/>
      <c r="C91" s="1"/>
      <c r="E91" s="983" t="s">
        <v>1163</v>
      </c>
      <c r="F91" s="215">
        <v>0.72578278583435429</v>
      </c>
      <c r="G91" s="215">
        <v>0.63185103128132081</v>
      </c>
      <c r="H91" s="215">
        <v>0.63549999999999995</v>
      </c>
      <c r="I91" s="215">
        <v>0.752</v>
      </c>
      <c r="J91" s="379"/>
      <c r="K91" s="482"/>
      <c r="L91" s="379"/>
      <c r="M91" s="379"/>
    </row>
    <row r="92" spans="1:13" ht="12.75">
      <c r="A92" s="1"/>
      <c r="B92" s="4"/>
      <c r="C92" s="1"/>
      <c r="E92" s="321" t="s">
        <v>1011</v>
      </c>
      <c r="F92" s="606" t="s">
        <v>724</v>
      </c>
      <c r="G92" s="606" t="s">
        <v>724</v>
      </c>
      <c r="H92" s="606">
        <v>0</v>
      </c>
      <c r="I92" s="606">
        <v>0</v>
      </c>
      <c r="J92" s="379"/>
      <c r="K92" s="379"/>
      <c r="L92" s="379"/>
      <c r="M92" s="379"/>
    </row>
    <row r="93" spans="1:13">
      <c r="A93" s="1"/>
      <c r="B93" s="20"/>
      <c r="C93" s="1"/>
      <c r="E93" s="982" t="s">
        <v>1205</v>
      </c>
      <c r="F93" s="215">
        <v>0.53188691288462386</v>
      </c>
      <c r="G93" s="215">
        <v>0.621317157712305</v>
      </c>
      <c r="H93" s="215">
        <v>0.64470000000000005</v>
      </c>
      <c r="I93" s="215">
        <v>2.8799999999999999E-2</v>
      </c>
      <c r="J93" s="379"/>
      <c r="K93" s="482"/>
      <c r="L93" s="379"/>
      <c r="M93" s="379"/>
    </row>
    <row r="94" spans="1:13" ht="15.75">
      <c r="A94" s="1"/>
      <c r="B94" s="22"/>
      <c r="C94" s="1"/>
      <c r="E94" s="607" t="s">
        <v>1228</v>
      </c>
      <c r="F94" s="608">
        <v>0.52323418375148745</v>
      </c>
      <c r="G94" s="608">
        <v>0.22622319821582282</v>
      </c>
      <c r="H94" s="608">
        <v>0.2379</v>
      </c>
      <c r="I94" s="608">
        <v>0.26429999999999998</v>
      </c>
      <c r="J94" s="379"/>
      <c r="K94" s="482"/>
      <c r="L94" s="379"/>
      <c r="M94" s="379"/>
    </row>
    <row r="95" spans="1:13" ht="14.25">
      <c r="A95" s="1"/>
      <c r="B95" s="4"/>
      <c r="C95" s="1"/>
      <c r="E95" s="263"/>
      <c r="F95" s="609"/>
      <c r="G95" s="609"/>
      <c r="H95" s="610"/>
      <c r="I95" s="609"/>
      <c r="J95" s="609"/>
      <c r="K95" s="610"/>
      <c r="L95" s="609"/>
      <c r="M95" s="609"/>
    </row>
    <row r="96" spans="1:13" ht="12.75">
      <c r="A96" s="1"/>
      <c r="B96" s="4"/>
      <c r="C96" s="1"/>
      <c r="E96" s="1403" t="s">
        <v>1612</v>
      </c>
      <c r="F96" s="1108"/>
      <c r="G96" s="1108"/>
      <c r="H96" s="1108"/>
      <c r="I96" s="1108"/>
      <c r="J96" s="273"/>
      <c r="K96" s="273"/>
      <c r="L96" s="273"/>
      <c r="M96" s="273"/>
    </row>
    <row r="97" spans="1:13" ht="12.75">
      <c r="A97" s="1"/>
      <c r="B97" s="4"/>
      <c r="C97" s="1"/>
      <c r="E97" s="1108"/>
      <c r="F97" s="1108"/>
      <c r="G97" s="1108"/>
      <c r="H97" s="1108"/>
      <c r="I97" s="1108"/>
      <c r="J97" s="314"/>
      <c r="K97" s="314"/>
      <c r="L97" s="314"/>
      <c r="M97" s="314"/>
    </row>
    <row r="98" spans="1:13" ht="31.9" customHeight="1">
      <c r="A98" s="1"/>
      <c r="B98" s="4"/>
      <c r="C98" s="1"/>
      <c r="E98" s="1108"/>
      <c r="F98" s="1108"/>
      <c r="G98" s="1108"/>
      <c r="H98" s="1108"/>
      <c r="I98" s="1108"/>
      <c r="J98" s="314"/>
      <c r="K98" s="314"/>
      <c r="L98" s="314"/>
      <c r="M98" s="314"/>
    </row>
    <row r="99" spans="1:13" ht="12.75">
      <c r="A99" s="1"/>
      <c r="B99" s="4"/>
      <c r="C99" s="1"/>
      <c r="E99" s="1108"/>
      <c r="F99" s="1108"/>
      <c r="G99" s="1108"/>
      <c r="H99" s="1108"/>
      <c r="I99" s="1108"/>
      <c r="J99" s="314"/>
      <c r="K99" s="314"/>
      <c r="L99" s="314"/>
      <c r="M99" s="314"/>
    </row>
    <row r="100" spans="1:13" ht="12.75">
      <c r="A100" s="1"/>
      <c r="B100" s="4"/>
      <c r="C100" s="1"/>
      <c r="E100" s="314"/>
      <c r="F100" s="314"/>
      <c r="G100" s="314"/>
      <c r="H100" s="314"/>
      <c r="I100" s="314"/>
      <c r="J100" s="314"/>
      <c r="K100" s="314"/>
      <c r="L100" s="314"/>
      <c r="M100" s="314"/>
    </row>
    <row r="101" spans="1:13" ht="18" customHeight="1">
      <c r="A101" s="1"/>
      <c r="B101" s="64"/>
      <c r="C101" s="1"/>
      <c r="E101" s="1128" t="s">
        <v>1229</v>
      </c>
      <c r="F101" s="1108"/>
      <c r="G101" s="1108"/>
      <c r="H101" s="1108"/>
      <c r="I101" s="1108"/>
      <c r="J101" s="1108"/>
      <c r="K101" s="1108"/>
      <c r="L101" s="1108"/>
      <c r="M101" s="345"/>
    </row>
    <row r="102" spans="1:13" ht="22.9" customHeight="1">
      <c r="A102" s="1"/>
      <c r="B102" s="4"/>
      <c r="C102" s="1"/>
      <c r="E102" s="1108"/>
      <c r="F102" s="1108"/>
      <c r="G102" s="1108"/>
      <c r="H102" s="1108"/>
      <c r="I102" s="1108"/>
      <c r="J102" s="1108"/>
      <c r="K102" s="1108"/>
      <c r="L102" s="1108"/>
      <c r="M102" s="170"/>
    </row>
    <row r="103" spans="1:13" ht="14.25">
      <c r="A103" s="1"/>
      <c r="B103" s="4"/>
      <c r="C103" s="1"/>
      <c r="E103" s="1108"/>
      <c r="F103" s="1108"/>
      <c r="G103" s="1108"/>
      <c r="H103" s="1108"/>
      <c r="I103" s="1108"/>
      <c r="J103" s="1108"/>
      <c r="K103" s="1108"/>
      <c r="L103" s="1108"/>
      <c r="M103" s="170"/>
    </row>
    <row r="104" spans="1:13">
      <c r="A104" s="1"/>
      <c r="B104" s="20"/>
      <c r="C104" s="1"/>
      <c r="E104" s="170"/>
      <c r="F104" s="170"/>
      <c r="G104" s="170"/>
      <c r="H104" s="170"/>
      <c r="I104" s="170"/>
      <c r="J104" s="170"/>
      <c r="K104" s="170"/>
      <c r="L104" s="170"/>
      <c r="M104" s="170"/>
    </row>
    <row r="105" spans="1:13">
      <c r="A105" s="1"/>
      <c r="B105" s="20"/>
      <c r="C105" s="1"/>
      <c r="E105" s="170"/>
      <c r="F105" s="170"/>
      <c r="G105" s="170"/>
      <c r="H105" s="170"/>
      <c r="I105" s="170"/>
      <c r="J105" s="170"/>
      <c r="K105" s="170"/>
      <c r="L105" s="170"/>
      <c r="M105" s="170"/>
    </row>
    <row r="106" spans="1:13" ht="15.75">
      <c r="A106" s="1"/>
      <c r="B106" s="22"/>
      <c r="C106" s="1"/>
      <c r="E106" s="115" t="s">
        <v>1230</v>
      </c>
      <c r="F106" s="115"/>
      <c r="G106" s="115"/>
      <c r="H106" s="115"/>
      <c r="I106" s="170"/>
      <c r="J106" s="170"/>
      <c r="K106" s="170"/>
      <c r="L106" s="170"/>
      <c r="M106" s="170"/>
    </row>
    <row r="107" spans="1:13" ht="12.75">
      <c r="A107" s="1"/>
      <c r="B107" s="4"/>
      <c r="C107" s="1"/>
      <c r="E107" s="118"/>
      <c r="F107" s="118"/>
      <c r="G107" s="118"/>
      <c r="H107" s="118"/>
      <c r="I107" s="118"/>
      <c r="J107" s="118"/>
      <c r="K107" s="118"/>
      <c r="L107" s="118"/>
      <c r="M107" s="118"/>
    </row>
    <row r="108" spans="1:13" ht="36.6" customHeight="1">
      <c r="A108" s="1"/>
      <c r="B108" s="4"/>
      <c r="C108" s="1"/>
      <c r="E108" s="1186" t="s">
        <v>1231</v>
      </c>
      <c r="F108" s="1165"/>
      <c r="G108" s="1165"/>
      <c r="H108" s="1165"/>
      <c r="I108" s="1165"/>
      <c r="J108" s="1165"/>
      <c r="K108" s="611"/>
      <c r="L108" s="611"/>
      <c r="M108" s="611"/>
    </row>
    <row r="109" spans="1:13" ht="12.75">
      <c r="A109" s="1"/>
      <c r="B109" s="4"/>
      <c r="C109" s="1"/>
      <c r="E109" s="1110" t="s">
        <v>1232</v>
      </c>
      <c r="F109" s="1111"/>
      <c r="G109" s="375">
        <v>2022</v>
      </c>
      <c r="H109" s="375">
        <v>2023</v>
      </c>
      <c r="I109" s="375">
        <v>2024</v>
      </c>
      <c r="J109" s="375" t="s">
        <v>884</v>
      </c>
      <c r="K109" s="612"/>
      <c r="L109" s="612"/>
      <c r="M109" s="612"/>
    </row>
    <row r="110" spans="1:13" ht="18.75" customHeight="1">
      <c r="A110" s="1"/>
      <c r="B110" s="4"/>
      <c r="C110" s="1"/>
      <c r="E110" s="1621" t="s">
        <v>1233</v>
      </c>
      <c r="F110" s="1124"/>
      <c r="G110" s="613">
        <v>66047</v>
      </c>
      <c r="H110" s="613">
        <v>58321</v>
      </c>
      <c r="I110" s="613">
        <v>67198.2</v>
      </c>
      <c r="J110" s="510">
        <v>55651.68</v>
      </c>
      <c r="K110" s="614"/>
      <c r="L110" s="614"/>
      <c r="M110" s="615"/>
    </row>
    <row r="111" spans="1:13" ht="12.75">
      <c r="A111" s="1"/>
      <c r="B111" s="4"/>
      <c r="C111" s="1"/>
      <c r="E111" s="1636" t="s">
        <v>1234</v>
      </c>
      <c r="F111" s="1121"/>
      <c r="G111" s="1620">
        <v>16013.33</v>
      </c>
      <c r="H111" s="1620">
        <v>15791.5</v>
      </c>
      <c r="I111" s="1620">
        <v>20552.2</v>
      </c>
      <c r="J111" s="1622">
        <v>20850</v>
      </c>
      <c r="K111" s="614"/>
      <c r="L111" s="614"/>
      <c r="M111" s="615"/>
    </row>
    <row r="112" spans="1:13">
      <c r="A112" s="1"/>
      <c r="B112" s="20"/>
      <c r="C112" s="1"/>
      <c r="E112" s="1123"/>
      <c r="F112" s="1124"/>
      <c r="G112" s="1124"/>
      <c r="H112" s="1124"/>
      <c r="I112" s="1124"/>
      <c r="J112" s="1124"/>
      <c r="K112" s="614"/>
      <c r="L112" s="614"/>
      <c r="M112" s="615"/>
    </row>
    <row r="113" spans="1:13" ht="15.75">
      <c r="A113" s="1"/>
      <c r="B113" s="22"/>
      <c r="C113" s="1"/>
      <c r="E113" s="1637" t="s">
        <v>1235</v>
      </c>
      <c r="F113" s="1121"/>
      <c r="G113" s="1633">
        <v>0.242453555801172</v>
      </c>
      <c r="H113" s="1633">
        <v>0.27076867680595301</v>
      </c>
      <c r="I113" s="1633">
        <v>0.30584450178725026</v>
      </c>
      <c r="J113" s="1633">
        <f>J111/J110</f>
        <v>0.37465176253439247</v>
      </c>
      <c r="K113" s="616"/>
      <c r="L113" s="616"/>
      <c r="M113" s="139"/>
    </row>
    <row r="114" spans="1:13" ht="12.75">
      <c r="A114" s="1"/>
      <c r="B114" s="18"/>
      <c r="C114" s="1"/>
      <c r="E114" s="1123"/>
      <c r="F114" s="1124"/>
      <c r="G114" s="1124"/>
      <c r="H114" s="1124"/>
      <c r="I114" s="1124"/>
      <c r="J114" s="1124"/>
      <c r="K114" s="616"/>
      <c r="L114" s="616"/>
      <c r="M114" s="139"/>
    </row>
    <row r="115" spans="1:13" ht="12.75">
      <c r="A115" s="1"/>
      <c r="B115" s="4"/>
      <c r="C115" s="1"/>
      <c r="E115" s="1638" t="s">
        <v>1236</v>
      </c>
      <c r="F115" s="1121"/>
      <c r="G115" s="1635">
        <v>54488.77</v>
      </c>
      <c r="H115" s="1635">
        <v>51217</v>
      </c>
      <c r="I115" s="1635">
        <v>57012.83</v>
      </c>
      <c r="J115" s="1622">
        <v>49764</v>
      </c>
      <c r="K115" s="1618"/>
      <c r="L115" s="1618"/>
      <c r="M115" s="1619"/>
    </row>
    <row r="116" spans="1:13" ht="27" customHeight="1">
      <c r="A116" s="1"/>
      <c r="B116" s="4"/>
      <c r="C116" s="1"/>
      <c r="E116" s="1123"/>
      <c r="F116" s="1124"/>
      <c r="G116" s="1124"/>
      <c r="H116" s="1124"/>
      <c r="I116" s="1124"/>
      <c r="J116" s="1124"/>
      <c r="K116" s="1108"/>
      <c r="L116" s="1108"/>
      <c r="M116" s="1108"/>
    </row>
    <row r="117" spans="1:13" ht="21.75" customHeight="1">
      <c r="A117" s="1"/>
      <c r="B117" s="20"/>
      <c r="C117" s="1"/>
      <c r="E117" s="1631" t="s">
        <v>1237</v>
      </c>
      <c r="F117" s="1121"/>
      <c r="G117" s="1633">
        <v>0.82499992429633495</v>
      </c>
      <c r="H117" s="1633">
        <v>0.87819138903653915</v>
      </c>
      <c r="I117" s="1633">
        <v>0.84842793408156769</v>
      </c>
      <c r="J117" s="1633">
        <f>J115/J110</f>
        <v>0.89420481106769822</v>
      </c>
      <c r="K117" s="1634"/>
      <c r="L117" s="1634"/>
      <c r="M117" s="1626"/>
    </row>
    <row r="118" spans="1:13" ht="12.75">
      <c r="A118" s="1"/>
      <c r="B118" s="4"/>
      <c r="C118" s="1"/>
      <c r="E118" s="1123"/>
      <c r="F118" s="1124"/>
      <c r="G118" s="1124"/>
      <c r="H118" s="1124"/>
      <c r="I118" s="1124"/>
      <c r="J118" s="1124"/>
      <c r="K118" s="1108"/>
      <c r="L118" s="1108"/>
      <c r="M118" s="1108"/>
    </row>
    <row r="119" spans="1:13">
      <c r="A119" s="1"/>
      <c r="B119" s="20"/>
      <c r="C119" s="1"/>
      <c r="E119" s="263"/>
      <c r="F119" s="263"/>
      <c r="G119" s="263"/>
      <c r="H119" s="263"/>
      <c r="I119" s="263"/>
      <c r="J119" s="264"/>
      <c r="K119" s="264"/>
      <c r="L119" s="617"/>
      <c r="M119" s="264"/>
    </row>
    <row r="120" spans="1:13" ht="15.75">
      <c r="A120" s="1"/>
      <c r="B120" s="22"/>
      <c r="C120" s="1"/>
      <c r="E120" s="993" t="s">
        <v>1238</v>
      </c>
      <c r="F120" s="463"/>
      <c r="G120" s="463"/>
      <c r="H120" s="463"/>
      <c r="I120" s="463"/>
      <c r="J120" s="199"/>
      <c r="K120" s="199"/>
      <c r="L120" s="199"/>
      <c r="M120" s="199"/>
    </row>
    <row r="121" spans="1:13" ht="12.75">
      <c r="A121" s="1"/>
      <c r="B121" s="4"/>
      <c r="C121" s="1"/>
      <c r="E121" s="977" t="s">
        <v>1239</v>
      </c>
      <c r="F121" s="463"/>
      <c r="G121" s="463"/>
      <c r="H121" s="463"/>
      <c r="I121" s="463"/>
      <c r="J121" s="199"/>
      <c r="K121" s="199"/>
      <c r="L121" s="199"/>
      <c r="M121" s="199"/>
    </row>
    <row r="122" spans="1:13" ht="12.75">
      <c r="A122" s="1"/>
      <c r="B122" s="4"/>
      <c r="C122" s="1"/>
      <c r="E122" s="473"/>
      <c r="F122" s="473"/>
      <c r="G122" s="473"/>
      <c r="H122" s="473"/>
      <c r="I122" s="473"/>
      <c r="J122" s="271"/>
      <c r="K122" s="271"/>
      <c r="L122" s="271"/>
      <c r="M122" s="271"/>
    </row>
    <row r="123" spans="1:13" ht="12.75">
      <c r="A123" s="1"/>
      <c r="B123" s="4"/>
      <c r="C123" s="1"/>
      <c r="E123" s="473"/>
      <c r="F123" s="473"/>
      <c r="G123" s="473"/>
      <c r="H123" s="473"/>
      <c r="I123" s="473"/>
      <c r="J123" s="271"/>
      <c r="K123" s="271"/>
      <c r="L123" s="271"/>
      <c r="M123" s="271"/>
    </row>
    <row r="124" spans="1:13" ht="12.75">
      <c r="A124" s="1"/>
      <c r="B124" s="4"/>
      <c r="C124" s="1"/>
      <c r="E124" s="473"/>
      <c r="F124" s="473"/>
      <c r="G124" s="473"/>
      <c r="H124" s="473"/>
      <c r="I124" s="473"/>
      <c r="J124" s="271"/>
      <c r="K124" s="271"/>
      <c r="L124" s="271"/>
      <c r="M124" s="271"/>
    </row>
    <row r="125" spans="1:13" ht="12.75">
      <c r="A125" s="1"/>
      <c r="B125" s="4"/>
      <c r="C125" s="1"/>
      <c r="E125" s="473"/>
      <c r="F125" s="473"/>
      <c r="G125" s="473"/>
      <c r="H125" s="473"/>
      <c r="I125" s="473"/>
      <c r="J125" s="271"/>
      <c r="K125" s="271"/>
      <c r="L125" s="271"/>
      <c r="M125" s="271"/>
    </row>
    <row r="126" spans="1:13" ht="14.25">
      <c r="A126" s="1"/>
      <c r="B126" s="4"/>
      <c r="C126" s="1"/>
      <c r="E126" s="960" t="s">
        <v>1240</v>
      </c>
      <c r="F126" s="115"/>
      <c r="G126" s="115"/>
      <c r="H126" s="115"/>
      <c r="I126" s="115"/>
      <c r="J126" s="115"/>
      <c r="K126" s="115"/>
      <c r="L126" s="115"/>
      <c r="M126" s="115"/>
    </row>
    <row r="127" spans="1:13" ht="12.75">
      <c r="A127" s="1"/>
      <c r="B127" s="4"/>
      <c r="C127" s="1"/>
      <c r="E127" s="473"/>
      <c r="F127" s="473"/>
      <c r="G127" s="473"/>
      <c r="H127" s="473"/>
      <c r="I127" s="473"/>
      <c r="J127" s="473"/>
      <c r="K127" s="473"/>
      <c r="L127" s="473"/>
      <c r="M127" s="473"/>
    </row>
    <row r="128" spans="1:13" ht="12.75">
      <c r="A128" s="1"/>
      <c r="B128" s="4"/>
      <c r="C128" s="1"/>
      <c r="E128" s="1128" t="s">
        <v>1241</v>
      </c>
      <c r="F128" s="1108"/>
      <c r="G128" s="1108"/>
      <c r="H128" s="1108"/>
      <c r="I128" s="1108"/>
      <c r="J128" s="1108"/>
      <c r="K128" s="1108"/>
      <c r="L128" s="1108"/>
      <c r="M128" s="473"/>
    </row>
    <row r="129" spans="1:13">
      <c r="A129" s="1"/>
      <c r="B129" s="20"/>
      <c r="C129" s="1"/>
      <c r="E129" s="1108"/>
      <c r="F129" s="1108"/>
      <c r="G129" s="1108"/>
      <c r="H129" s="1108"/>
      <c r="I129" s="1108"/>
      <c r="J129" s="1108"/>
      <c r="K129" s="1108"/>
      <c r="L129" s="1108"/>
      <c r="M129" s="473"/>
    </row>
    <row r="130" spans="1:13" ht="15.75">
      <c r="A130" s="1"/>
      <c r="B130" s="22"/>
      <c r="C130" s="1"/>
      <c r="E130" s="1108"/>
      <c r="F130" s="1108"/>
      <c r="G130" s="1108"/>
      <c r="H130" s="1108"/>
      <c r="I130" s="1108"/>
      <c r="J130" s="1108"/>
      <c r="K130" s="1108"/>
      <c r="L130" s="1108"/>
      <c r="M130" s="118"/>
    </row>
    <row r="131" spans="1:13" ht="12.75">
      <c r="A131" s="1"/>
      <c r="B131" s="4"/>
      <c r="C131" s="1"/>
      <c r="E131" s="1108"/>
      <c r="F131" s="1108"/>
      <c r="G131" s="1108"/>
      <c r="H131" s="1108"/>
      <c r="I131" s="1108"/>
      <c r="J131" s="1108"/>
      <c r="K131" s="1108"/>
      <c r="L131" s="1108"/>
      <c r="M131" s="118"/>
    </row>
    <row r="132" spans="1:13" ht="12.75">
      <c r="A132" s="1"/>
      <c r="B132" s="4"/>
      <c r="C132" s="1"/>
      <c r="E132" s="1108"/>
      <c r="F132" s="1108"/>
      <c r="G132" s="1108"/>
      <c r="H132" s="1108"/>
      <c r="I132" s="1108"/>
      <c r="J132" s="1108"/>
      <c r="K132" s="1108"/>
      <c r="L132" s="1108"/>
      <c r="M132" s="118"/>
    </row>
    <row r="133" spans="1:13" ht="12.75">
      <c r="A133" s="1"/>
      <c r="B133" s="4"/>
      <c r="C133" s="1"/>
      <c r="E133" s="1108"/>
      <c r="F133" s="1108"/>
      <c r="G133" s="1108"/>
      <c r="H133" s="1108"/>
      <c r="I133" s="1108"/>
      <c r="J133" s="1108"/>
      <c r="K133" s="1108"/>
      <c r="L133" s="1108"/>
      <c r="M133" s="118"/>
    </row>
    <row r="134" spans="1:13" ht="12.75">
      <c r="A134" s="1"/>
      <c r="B134" s="4"/>
      <c r="C134" s="1"/>
      <c r="E134" s="1108"/>
      <c r="F134" s="1108"/>
      <c r="G134" s="1108"/>
      <c r="H134" s="1108"/>
      <c r="I134" s="1108"/>
      <c r="J134" s="1108"/>
      <c r="K134" s="1108"/>
      <c r="L134" s="1108"/>
      <c r="M134" s="118"/>
    </row>
    <row r="135" spans="1:13" ht="12.75">
      <c r="A135" s="1"/>
      <c r="B135" s="64"/>
      <c r="C135" s="1"/>
      <c r="E135" s="1108"/>
      <c r="F135" s="1108"/>
      <c r="G135" s="1108"/>
      <c r="H135" s="1108"/>
      <c r="I135" s="1108"/>
      <c r="J135" s="1108"/>
      <c r="K135" s="1108"/>
      <c r="L135" s="1108"/>
      <c r="M135" s="118"/>
    </row>
    <row r="136" spans="1:13" ht="49.9" customHeight="1">
      <c r="A136" s="1"/>
      <c r="B136" s="20"/>
      <c r="C136" s="1"/>
      <c r="E136" s="1108"/>
      <c r="F136" s="1108"/>
      <c r="G136" s="1108"/>
      <c r="H136" s="1108"/>
      <c r="I136" s="1108"/>
      <c r="J136" s="1108"/>
      <c r="K136" s="1108"/>
      <c r="L136" s="1108"/>
      <c r="M136" s="118"/>
    </row>
    <row r="137" spans="1:13" ht="15.75">
      <c r="A137" s="1"/>
      <c r="B137" s="22"/>
      <c r="C137" s="1"/>
      <c r="E137" s="1108"/>
      <c r="F137" s="1108"/>
      <c r="G137" s="1108"/>
      <c r="H137" s="1108"/>
      <c r="I137" s="1108"/>
      <c r="J137" s="1108"/>
      <c r="K137" s="1108"/>
      <c r="L137" s="1108"/>
      <c r="M137" s="118"/>
    </row>
    <row r="138" spans="1:13" ht="12.75">
      <c r="A138" s="1"/>
      <c r="B138" s="4"/>
      <c r="C138" s="1"/>
      <c r="E138" s="1108"/>
      <c r="F138" s="1108"/>
      <c r="G138" s="1108"/>
      <c r="H138" s="1108"/>
      <c r="I138" s="1108"/>
      <c r="J138" s="1108"/>
      <c r="K138" s="1108"/>
      <c r="L138" s="1108"/>
      <c r="M138" s="118"/>
    </row>
    <row r="139" spans="1:13" ht="12.75">
      <c r="A139" s="1"/>
      <c r="B139" s="4"/>
      <c r="C139" s="1"/>
      <c r="M139" s="118"/>
    </row>
    <row r="140" spans="1:13" ht="14.25">
      <c r="A140" s="1"/>
      <c r="B140" s="4"/>
      <c r="C140" s="1"/>
      <c r="E140" s="960" t="s">
        <v>1242</v>
      </c>
      <c r="F140" s="115"/>
      <c r="G140" s="115"/>
      <c r="H140" s="115"/>
      <c r="I140" s="115"/>
      <c r="J140" s="115"/>
      <c r="K140" s="115"/>
      <c r="L140" s="115"/>
      <c r="M140" s="115"/>
    </row>
    <row r="141" spans="1:13" ht="12.75">
      <c r="A141" s="1"/>
      <c r="B141" s="4"/>
      <c r="C141" s="1"/>
      <c r="E141" s="118"/>
      <c r="F141" s="118"/>
      <c r="G141" s="118"/>
      <c r="H141" s="118"/>
      <c r="I141" s="118"/>
      <c r="J141" s="118"/>
      <c r="K141" s="118"/>
      <c r="L141" s="118"/>
      <c r="M141" s="118"/>
    </row>
    <row r="142" spans="1:13" ht="218.65" customHeight="1">
      <c r="A142" s="1"/>
      <c r="B142" s="4"/>
      <c r="C142" s="1"/>
      <c r="E142" s="1141" t="s">
        <v>1243</v>
      </c>
      <c r="F142" s="1108"/>
      <c r="G142" s="1108"/>
      <c r="H142" s="1108"/>
      <c r="I142" s="1108"/>
      <c r="J142" s="1108"/>
      <c r="K142" s="1108"/>
      <c r="L142" s="1108"/>
      <c r="M142" s="120"/>
    </row>
    <row r="143" spans="1:13" ht="13.5">
      <c r="A143" s="1"/>
      <c r="B143" s="4"/>
      <c r="C143" s="1"/>
      <c r="E143" s="1632" t="s">
        <v>1244</v>
      </c>
      <c r="F143" s="1108"/>
      <c r="G143" s="1108"/>
      <c r="H143" s="1108"/>
      <c r="I143" s="1108"/>
      <c r="J143" s="1108"/>
      <c r="K143" s="1108"/>
      <c r="L143" s="118"/>
      <c r="M143" s="118"/>
    </row>
    <row r="144" spans="1:13">
      <c r="A144" s="1"/>
      <c r="B144" s="20"/>
      <c r="C144" s="1"/>
    </row>
    <row r="145" spans="1:9" ht="15.75">
      <c r="A145" s="1"/>
      <c r="B145" s="22"/>
      <c r="C145" s="1"/>
    </row>
    <row r="146" spans="1:9" ht="12.75">
      <c r="A146" s="1"/>
      <c r="B146" s="4"/>
      <c r="C146" s="1"/>
    </row>
    <row r="147" spans="1:9" ht="12.75">
      <c r="A147" s="1"/>
      <c r="B147" s="18"/>
      <c r="C147" s="1"/>
      <c r="I147" s="28"/>
    </row>
    <row r="148" spans="1:9" ht="12.75">
      <c r="A148" s="1"/>
      <c r="B148" s="4"/>
      <c r="C148" s="1"/>
    </row>
    <row r="149" spans="1:9" ht="15.75">
      <c r="A149" s="1"/>
      <c r="B149" s="19"/>
      <c r="C149" s="1"/>
    </row>
    <row r="150" spans="1:9" ht="12.75">
      <c r="A150" s="1"/>
      <c r="B150" s="4"/>
      <c r="C150" s="1"/>
    </row>
    <row r="151" spans="1:9">
      <c r="A151" s="1"/>
      <c r="B151" s="20"/>
      <c r="C151" s="1"/>
    </row>
    <row r="152" spans="1:9" ht="15.75">
      <c r="A152" s="1"/>
      <c r="B152" s="22"/>
      <c r="C152" s="1"/>
    </row>
    <row r="153" spans="1:9" ht="12.75">
      <c r="A153" s="1"/>
      <c r="B153" s="4"/>
      <c r="C153" s="1"/>
    </row>
    <row r="154" spans="1:9">
      <c r="A154" s="1"/>
      <c r="B154" s="20"/>
      <c r="C154" s="1"/>
    </row>
    <row r="155" spans="1:9" ht="15.75">
      <c r="A155" s="1"/>
      <c r="B155" s="22"/>
      <c r="C155" s="1"/>
    </row>
    <row r="156" spans="1:9" ht="12.75">
      <c r="A156" s="1"/>
      <c r="B156" s="4"/>
      <c r="C156" s="1"/>
    </row>
    <row r="157" spans="1:9" ht="12.75">
      <c r="A157" s="1"/>
      <c r="B157" s="4"/>
      <c r="C157" s="1"/>
    </row>
    <row r="158" spans="1:9" ht="12.75">
      <c r="A158" s="1"/>
      <c r="B158" s="4"/>
      <c r="C158" s="1"/>
    </row>
    <row r="159" spans="1:9" ht="12.75">
      <c r="A159" s="1"/>
      <c r="B159" s="4"/>
      <c r="C159" s="1"/>
    </row>
    <row r="160" spans="1:9" ht="12.75">
      <c r="A160" s="1"/>
      <c r="B160" s="4"/>
      <c r="C160" s="1"/>
    </row>
    <row r="161" spans="1:3">
      <c r="A161" s="1"/>
      <c r="B161" s="20"/>
      <c r="C161" s="1"/>
    </row>
    <row r="162" spans="1:3" ht="15.75">
      <c r="A162" s="1"/>
      <c r="B162" s="22"/>
      <c r="C162" s="1"/>
    </row>
    <row r="163" spans="1:3" ht="12.75">
      <c r="A163" s="1"/>
      <c r="B163" s="4"/>
      <c r="C163" s="1"/>
    </row>
    <row r="164" spans="1:3" ht="12.75">
      <c r="A164" s="1"/>
      <c r="B164" s="4"/>
      <c r="C164" s="1"/>
    </row>
    <row r="165" spans="1:3" ht="12.75">
      <c r="A165" s="1"/>
      <c r="B165" s="4"/>
      <c r="C165" s="1"/>
    </row>
    <row r="166" spans="1:3" ht="12.75">
      <c r="A166" s="1"/>
      <c r="B166" s="4"/>
      <c r="C166" s="1"/>
    </row>
    <row r="167" spans="1:3" ht="12.75">
      <c r="A167" s="1"/>
      <c r="B167" s="64"/>
      <c r="C167" s="1"/>
    </row>
    <row r="168" spans="1:3" ht="12.75">
      <c r="A168" s="1"/>
      <c r="B168" s="4"/>
      <c r="C168" s="1"/>
    </row>
    <row r="169" spans="1:3">
      <c r="A169" s="1"/>
      <c r="B169" s="20"/>
      <c r="C169" s="1"/>
    </row>
    <row r="170" spans="1:3" ht="15.75">
      <c r="A170" s="1"/>
      <c r="B170" s="22"/>
      <c r="C170" s="1"/>
    </row>
    <row r="171" spans="1:3" ht="12.75">
      <c r="A171" s="1"/>
      <c r="B171" s="4"/>
      <c r="C171" s="1"/>
    </row>
    <row r="172" spans="1:3" ht="12.75">
      <c r="A172" s="1"/>
      <c r="B172" s="4"/>
      <c r="C172" s="1"/>
    </row>
    <row r="173" spans="1:3" ht="12.75">
      <c r="A173" s="1"/>
      <c r="B173" s="4"/>
      <c r="C173" s="1"/>
    </row>
    <row r="174" spans="1:3" ht="12.75">
      <c r="A174" s="1"/>
      <c r="B174" s="4"/>
      <c r="C174" s="1"/>
    </row>
    <row r="175" spans="1:3" ht="12.75">
      <c r="A175" s="1"/>
      <c r="B175" s="4"/>
      <c r="C175" s="1"/>
    </row>
    <row r="176" spans="1:3" ht="12.75">
      <c r="A176" s="1"/>
      <c r="B176" s="4"/>
      <c r="C176" s="1"/>
    </row>
    <row r="177" spans="1:3">
      <c r="A177" s="1"/>
      <c r="B177" s="20"/>
      <c r="C177" s="1"/>
    </row>
    <row r="178" spans="1:3" ht="15.75">
      <c r="A178" s="1"/>
      <c r="B178" s="22"/>
      <c r="C178" s="1"/>
    </row>
    <row r="179" spans="1:3" ht="12.75">
      <c r="A179" s="1"/>
      <c r="B179" s="4"/>
      <c r="C179" s="1"/>
    </row>
    <row r="180" spans="1:3" ht="12.75">
      <c r="A180" s="1"/>
      <c r="B180" s="18"/>
      <c r="C180" s="1"/>
    </row>
    <row r="181" spans="1:3" ht="12.75">
      <c r="A181" s="1"/>
      <c r="B181" s="4"/>
      <c r="C181" s="1"/>
    </row>
    <row r="182" spans="1:3" ht="15.75">
      <c r="A182" s="1"/>
      <c r="B182" s="19"/>
      <c r="C182" s="1"/>
    </row>
    <row r="183" spans="1:3" ht="12.75">
      <c r="A183" s="1"/>
      <c r="B183" s="4"/>
      <c r="C183" s="1"/>
    </row>
    <row r="184" spans="1:3">
      <c r="A184" s="1"/>
      <c r="B184" s="20"/>
      <c r="C184" s="1"/>
    </row>
    <row r="185" spans="1:3" ht="15.75">
      <c r="A185" s="1"/>
      <c r="B185" s="22"/>
      <c r="C185" s="1"/>
    </row>
    <row r="186" spans="1:3" ht="12.75">
      <c r="A186" s="1"/>
      <c r="B186" s="4"/>
      <c r="C186" s="1"/>
    </row>
    <row r="187" spans="1:3">
      <c r="A187" s="1"/>
      <c r="B187" s="20"/>
      <c r="C187" s="1"/>
    </row>
    <row r="188" spans="1:3" ht="15.75">
      <c r="A188" s="1"/>
      <c r="B188" s="22"/>
      <c r="C188" s="1"/>
    </row>
  </sheetData>
  <sheetProtection sheet="1" objects="1" scenarios="1"/>
  <mergeCells count="61">
    <mergeCell ref="I115:I116"/>
    <mergeCell ref="J115:J116"/>
    <mergeCell ref="E111:F112"/>
    <mergeCell ref="E113:F114"/>
    <mergeCell ref="G113:G114"/>
    <mergeCell ref="H113:H114"/>
    <mergeCell ref="I113:I114"/>
    <mergeCell ref="J113:J114"/>
    <mergeCell ref="E115:F116"/>
    <mergeCell ref="G115:G116"/>
    <mergeCell ref="H115:H116"/>
    <mergeCell ref="E128:L138"/>
    <mergeCell ref="E142:L142"/>
    <mergeCell ref="E143:K143"/>
    <mergeCell ref="G117:G118"/>
    <mergeCell ref="H117:H118"/>
    <mergeCell ref="I117:I118"/>
    <mergeCell ref="J117:J118"/>
    <mergeCell ref="K117:K118"/>
    <mergeCell ref="L117:L118"/>
    <mergeCell ref="M117:M118"/>
    <mergeCell ref="E16:I17"/>
    <mergeCell ref="E19:I19"/>
    <mergeCell ref="J19:J20"/>
    <mergeCell ref="K19:K20"/>
    <mergeCell ref="L19:L20"/>
    <mergeCell ref="M19:M20"/>
    <mergeCell ref="E24:E25"/>
    <mergeCell ref="F24:F25"/>
    <mergeCell ref="G24:G25"/>
    <mergeCell ref="H24:H25"/>
    <mergeCell ref="I24:I25"/>
    <mergeCell ref="E26:I26"/>
    <mergeCell ref="E38:L41"/>
    <mergeCell ref="E43:I43"/>
    <mergeCell ref="E117:F118"/>
    <mergeCell ref="E64:F64"/>
    <mergeCell ref="E65:F65"/>
    <mergeCell ref="E66:F66"/>
    <mergeCell ref="E67:F67"/>
    <mergeCell ref="E51:I51"/>
    <mergeCell ref="E52:I52"/>
    <mergeCell ref="E57:L60"/>
    <mergeCell ref="E62:J62"/>
    <mergeCell ref="E63:F63"/>
    <mergeCell ref="K115:K116"/>
    <mergeCell ref="L115:L116"/>
    <mergeCell ref="M115:M116"/>
    <mergeCell ref="E4:L14"/>
    <mergeCell ref="E73:L82"/>
    <mergeCell ref="E86:I86"/>
    <mergeCell ref="L87:M87"/>
    <mergeCell ref="H111:H112"/>
    <mergeCell ref="I111:I112"/>
    <mergeCell ref="E96:I99"/>
    <mergeCell ref="E101:L103"/>
    <mergeCell ref="E108:J108"/>
    <mergeCell ref="E109:F109"/>
    <mergeCell ref="E110:F110"/>
    <mergeCell ref="G111:G112"/>
    <mergeCell ref="J111:J112"/>
  </mergeCells>
  <conditionalFormatting sqref="A4 C4">
    <cfRule type="notContainsBlanks" dxfId="9" priority="1">
      <formula>LEN(TRIM(A4))&gt;0</formula>
    </cfRule>
  </conditionalFormatting>
  <conditionalFormatting sqref="B4:B5 B64 B82:B83 B116:B117 B150 B168 B183">
    <cfRule type="notContainsBlanks" dxfId="8" priority="3">
      <formula>LEN(TRIM(B4))&gt;0</formula>
    </cfRule>
  </conditionalFormatting>
  <conditionalFormatting sqref="K108:M118">
    <cfRule type="notContainsBlanks" dxfId="7" priority="4">
      <formula>LEN(TRIM(K108))&gt;0</formula>
    </cfRule>
  </conditionalFormatting>
  <hyperlinks>
    <hyperlink ref="B3" location="Materialidad!A1" display="Materialidad" xr:uid="{00000000-0004-0000-0D00-000000000000}"/>
    <hyperlink ref="B6" location="'Compromisos 2030'!A1" display="Compromisos 2030" xr:uid="{00000000-0004-0000-0D00-000001000000}"/>
    <hyperlink ref="E143" r:id="rId1" xr:uid="{00000000-0004-0000-0D00-000012000000}"/>
    <hyperlink ref="B10" location="'Gobernanza Corporativa'!A1" display="Gobernanza Corporativa" xr:uid="{FB15C04E-B30E-44F8-BFF4-40751A06B6CA}"/>
    <hyperlink ref="B11" location="'Reputación, Gobierno y Compromi'!A1" display="Reputación, Gobierno y Compromiso" xr:uid="{360689AA-0CD8-4198-91D0-BA9CBDEC1656}"/>
    <hyperlink ref="B12" location="'Cadena de Valor'!A1" display="Cadena de Valor" xr:uid="{C051330C-4E0C-42E3-BF76-D5B3954AD925}"/>
    <hyperlink ref="B13" location="'Innovación, Tecnología y Datos'!A1" display="Innovación, Tecnología y Datos" xr:uid="{CF7A7BAE-46D9-4ADF-A7A5-933BA2E55F3D}"/>
    <hyperlink ref="B17" location="'Biodiversidad y Clima'!A1" display="Biodiversidad y Clima" xr:uid="{6D50C57F-F538-41CD-8A3D-F4C1E0AF9EF1}"/>
    <hyperlink ref="B18" location="Energía!A1" display="Energía" xr:uid="{6D5F95FC-97F4-48BB-A6BB-6A90511D18BC}"/>
    <hyperlink ref="B19" location="'Recursos Hídricos'!A1" display="Recursos Hídricos" xr:uid="{B873E5CF-D01D-4FE8-B173-2A82F3B3D832}"/>
    <hyperlink ref="B20" location="Residuos!A1" display="Residuos" xr:uid="{2D46EF81-5872-499A-A3EC-2213A0839467}"/>
    <hyperlink ref="B21" location="'Circularidad y Ecodiseño'!A1" display="Circularidad y Ecodiseño" xr:uid="{398CDA22-887F-4AC2-BC72-10A3DE028226}"/>
    <hyperlink ref="B25" location="'Personas Colaboradoras'!A1" display="Personas Colaboradoras" xr:uid="{04C12B4E-8AE5-4AA0-B1EA-C0E23D4806E9}"/>
    <hyperlink ref="B26" location="'Salud, Seguridad y Bienestar'!A1" display="Salud, Seguridad y Bienestar" xr:uid="{E2DFB330-8F2A-4FBA-B82A-7D658DFFCB17}"/>
    <hyperlink ref="B27" location="'Derechos Humanos'!A1" display="Derechos Humanos" xr:uid="{DC09A958-4B70-488F-BED3-E69436413B41}"/>
    <hyperlink ref="B28" location="'Impacto Social'!A1" display="Impacto Social" xr:uid="{11FD6945-F7F0-4650-ADD2-3FD5A9DA3348}"/>
    <hyperlink ref="B29" location="'Experiencia del Cliente'!A1" display="Experiencia del Cliente" xr:uid="{AEBA35E1-2CF9-4463-BA0C-FE4DF08EADD9}"/>
    <hyperlink ref="B32" location="Índice!A1" display="Índice" xr:uid="{C49D25D7-0E8E-4A68-A1AB-83F999ECBFE9}"/>
    <hyperlink ref="B33" location="'Verificación Externa'!A1" display="Verificación Externa" xr:uid="{BC71EF45-9D69-4AC7-9472-706320F5B3A9}"/>
  </hyperlinks>
  <pageMargins left="0.511811024" right="0.511811024" top="0.78740157499999996" bottom="0.78740157499999996" header="0.31496062000000002" footer="0.31496062000000002"/>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X720"/>
  <sheetViews>
    <sheetView showGridLines="0" showRowColHeaders="0" topLeftCell="F181" zoomScale="93" zoomScaleNormal="93" workbookViewId="0">
      <selection activeCell="Q74" sqref="Q74"/>
    </sheetView>
  </sheetViews>
  <sheetFormatPr defaultColWidth="11.125" defaultRowHeight="15" customHeight="1"/>
  <cols>
    <col min="1" max="1" width="1.875" style="938" customWidth="1"/>
    <col min="2" max="2" width="30.875" style="938" customWidth="1"/>
    <col min="3" max="3" width="1.875" style="938" customWidth="1"/>
    <col min="4" max="4" width="1.125" customWidth="1"/>
    <col min="5" max="5" width="17.5" customWidth="1"/>
    <col min="6" max="6" width="17.875" customWidth="1"/>
    <col min="8" max="8" width="15.375" customWidth="1"/>
    <col min="9" max="9" width="16.125" customWidth="1"/>
    <col min="10" max="10" width="11.875" customWidth="1"/>
    <col min="12" max="12" width="12.125" customWidth="1"/>
    <col min="14" max="14" width="13.5" customWidth="1"/>
    <col min="15" max="16" width="11.875" customWidth="1"/>
    <col min="20" max="20" width="13.5" customWidth="1"/>
    <col min="21" max="21" width="12.5" customWidth="1"/>
    <col min="22" max="22" width="12" customWidth="1"/>
  </cols>
  <sheetData>
    <row r="1" spans="1:23" ht="37.5" customHeight="1">
      <c r="A1" s="1"/>
      <c r="B1" s="2"/>
      <c r="C1" s="1"/>
    </row>
    <row r="2" spans="1:23">
      <c r="A2" s="1"/>
      <c r="B2" s="7"/>
      <c r="C2" s="1"/>
      <c r="E2" s="994" t="s">
        <v>1245</v>
      </c>
      <c r="F2" s="117"/>
      <c r="G2" s="117"/>
      <c r="H2" s="117"/>
      <c r="I2" s="117"/>
      <c r="J2" s="117"/>
      <c r="K2" s="117"/>
      <c r="L2" s="117"/>
      <c r="M2" s="117"/>
      <c r="N2" s="117"/>
      <c r="O2" s="118"/>
      <c r="P2" s="118"/>
      <c r="Q2" s="118"/>
      <c r="R2" s="118"/>
      <c r="S2" s="118"/>
      <c r="T2" s="118"/>
      <c r="U2" s="118"/>
      <c r="V2" s="118"/>
      <c r="W2" s="118"/>
    </row>
    <row r="3" spans="1:23" ht="15.75">
      <c r="A3" s="5"/>
      <c r="B3" s="8" t="s">
        <v>0</v>
      </c>
      <c r="C3" s="1"/>
      <c r="E3" s="170"/>
      <c r="F3" s="170"/>
      <c r="G3" s="170"/>
      <c r="H3" s="170"/>
      <c r="I3" s="170"/>
      <c r="J3" s="170"/>
      <c r="K3" s="170"/>
      <c r="L3" s="170"/>
      <c r="M3" s="170"/>
      <c r="N3" s="170"/>
      <c r="O3" s="118"/>
      <c r="P3" s="118"/>
      <c r="Q3" s="118"/>
      <c r="R3" s="118"/>
      <c r="S3" s="118"/>
      <c r="T3" s="118"/>
      <c r="U3" s="118"/>
      <c r="V3" s="118"/>
      <c r="W3" s="118"/>
    </row>
    <row r="4" spans="1:23" ht="14.25">
      <c r="A4" s="1"/>
      <c r="B4" s="9"/>
      <c r="C4" s="1"/>
      <c r="E4" s="960" t="s">
        <v>1246</v>
      </c>
      <c r="F4" s="115"/>
      <c r="G4" s="115"/>
      <c r="H4" s="115"/>
      <c r="I4" s="115"/>
      <c r="J4" s="115"/>
      <c r="K4" s="115"/>
      <c r="L4" s="115"/>
      <c r="M4" s="115"/>
      <c r="N4" s="115"/>
      <c r="O4" s="118"/>
      <c r="P4" s="118"/>
      <c r="Q4" s="118"/>
      <c r="R4" s="118"/>
      <c r="S4" s="118"/>
      <c r="T4" s="118"/>
      <c r="U4" s="118"/>
      <c r="V4" s="118"/>
      <c r="W4" s="118"/>
    </row>
    <row r="5" spans="1:23">
      <c r="A5" s="1"/>
      <c r="B5" s="12"/>
      <c r="C5" s="1"/>
      <c r="E5" s="118"/>
      <c r="F5" s="120"/>
      <c r="G5" s="120"/>
      <c r="H5" s="120"/>
      <c r="I5" s="120"/>
      <c r="J5" s="120"/>
      <c r="K5" s="120"/>
      <c r="L5" s="120"/>
      <c r="M5" s="120"/>
      <c r="N5" s="120"/>
      <c r="O5" s="499"/>
      <c r="P5" s="499"/>
      <c r="Q5" s="499"/>
      <c r="R5" s="499"/>
      <c r="S5" s="499"/>
      <c r="T5" s="118"/>
      <c r="U5" s="118"/>
      <c r="V5" s="118"/>
      <c r="W5" s="118"/>
    </row>
    <row r="6" spans="1:23" ht="15.75">
      <c r="A6" s="1"/>
      <c r="B6" s="8" t="s">
        <v>2</v>
      </c>
      <c r="C6" s="1"/>
      <c r="E6" s="1141" t="s">
        <v>1247</v>
      </c>
      <c r="F6" s="1108"/>
      <c r="G6" s="1108"/>
      <c r="H6" s="1108"/>
      <c r="I6" s="1108"/>
      <c r="J6" s="1108"/>
      <c r="K6" s="1108"/>
      <c r="L6" s="1108"/>
      <c r="M6" s="120"/>
      <c r="N6" s="120"/>
      <c r="O6" s="499"/>
      <c r="P6" s="499"/>
      <c r="Q6" s="499"/>
      <c r="R6" s="499"/>
      <c r="S6" s="499"/>
      <c r="T6" s="118"/>
      <c r="U6" s="118"/>
      <c r="V6" s="118"/>
      <c r="W6" s="118"/>
    </row>
    <row r="7" spans="1:23">
      <c r="A7" s="13"/>
      <c r="B7" s="9"/>
      <c r="C7" s="1"/>
      <c r="E7" s="1108"/>
      <c r="F7" s="1108"/>
      <c r="G7" s="1108"/>
      <c r="H7" s="1108"/>
      <c r="I7" s="1108"/>
      <c r="J7" s="1108"/>
      <c r="K7" s="1108"/>
      <c r="L7" s="1108"/>
      <c r="M7" s="120"/>
      <c r="N7" s="120"/>
      <c r="O7" s="499"/>
      <c r="P7" s="499"/>
      <c r="Q7" s="499"/>
      <c r="R7" s="499"/>
      <c r="S7" s="499"/>
      <c r="T7" s="118"/>
      <c r="U7" s="118"/>
      <c r="V7" s="118"/>
      <c r="W7" s="118"/>
    </row>
    <row r="8" spans="1:23">
      <c r="A8" s="1"/>
      <c r="B8" s="12"/>
      <c r="C8" s="13"/>
      <c r="E8" s="1108"/>
      <c r="F8" s="1108"/>
      <c r="G8" s="1108"/>
      <c r="H8" s="1108"/>
      <c r="I8" s="1108"/>
      <c r="J8" s="1108"/>
      <c r="K8" s="1108"/>
      <c r="L8" s="1108"/>
      <c r="M8" s="120"/>
      <c r="N8" s="120"/>
      <c r="O8" s="499"/>
      <c r="P8" s="499"/>
      <c r="Q8" s="499"/>
      <c r="R8" s="499"/>
      <c r="S8" s="499"/>
      <c r="T8" s="118"/>
      <c r="U8" s="118"/>
      <c r="V8" s="118"/>
      <c r="W8" s="118"/>
    </row>
    <row r="9" spans="1:23" ht="15.75">
      <c r="A9" s="1"/>
      <c r="B9" s="8" t="s">
        <v>3</v>
      </c>
      <c r="C9" s="1"/>
      <c r="E9" s="1108"/>
      <c r="F9" s="1108"/>
      <c r="G9" s="1108"/>
      <c r="H9" s="1108"/>
      <c r="I9" s="1108"/>
      <c r="J9" s="1108"/>
      <c r="K9" s="1108"/>
      <c r="L9" s="1108"/>
      <c r="M9" s="120"/>
      <c r="N9" s="120"/>
      <c r="O9" s="499"/>
      <c r="P9" s="499"/>
      <c r="Q9" s="499"/>
      <c r="R9" s="499"/>
      <c r="S9" s="499"/>
      <c r="T9" s="118"/>
      <c r="U9" s="118"/>
      <c r="V9" s="118"/>
      <c r="W9" s="118"/>
    </row>
    <row r="10" spans="1:23">
      <c r="A10" s="1"/>
      <c r="B10" s="15" t="s">
        <v>4</v>
      </c>
      <c r="C10" s="1"/>
      <c r="E10" s="1108"/>
      <c r="F10" s="1108"/>
      <c r="G10" s="1108"/>
      <c r="H10" s="1108"/>
      <c r="I10" s="1108"/>
      <c r="J10" s="1108"/>
      <c r="K10" s="1108"/>
      <c r="L10" s="1108"/>
      <c r="M10" s="120"/>
      <c r="N10" s="120"/>
      <c r="O10" s="499"/>
      <c r="P10" s="499"/>
      <c r="Q10" s="499"/>
      <c r="R10" s="499"/>
      <c r="S10" s="499"/>
      <c r="T10" s="118"/>
      <c r="U10" s="118"/>
      <c r="V10" s="118"/>
      <c r="W10" s="118"/>
    </row>
    <row r="11" spans="1:23">
      <c r="A11" s="1"/>
      <c r="B11" s="15" t="s">
        <v>5</v>
      </c>
      <c r="C11" s="1"/>
      <c r="E11" s="1108"/>
      <c r="F11" s="1108"/>
      <c r="G11" s="1108"/>
      <c r="H11" s="1108"/>
      <c r="I11" s="1108"/>
      <c r="J11" s="1108"/>
      <c r="K11" s="1108"/>
      <c r="L11" s="1108"/>
      <c r="M11" s="120"/>
      <c r="N11" s="618"/>
      <c r="O11" s="499"/>
      <c r="P11" s="499"/>
      <c r="Q11" s="499"/>
      <c r="R11" s="499"/>
      <c r="S11" s="499"/>
      <c r="T11" s="118"/>
      <c r="U11" s="118"/>
      <c r="V11" s="118"/>
      <c r="W11" s="118"/>
    </row>
    <row r="12" spans="1:23">
      <c r="A12" s="1"/>
      <c r="B12" s="15" t="s">
        <v>6</v>
      </c>
      <c r="C12" s="1"/>
      <c r="E12" s="1108"/>
      <c r="F12" s="1108"/>
      <c r="G12" s="1108"/>
      <c r="H12" s="1108"/>
      <c r="I12" s="1108"/>
      <c r="J12" s="1108"/>
      <c r="K12" s="1108"/>
      <c r="L12" s="1108"/>
      <c r="M12" s="120"/>
      <c r="N12" s="118"/>
      <c r="O12" s="499"/>
      <c r="P12" s="499"/>
      <c r="Q12" s="499"/>
      <c r="R12" s="499"/>
      <c r="S12" s="499"/>
      <c r="T12" s="118"/>
      <c r="U12" s="118"/>
      <c r="V12" s="118"/>
      <c r="W12" s="118"/>
    </row>
    <row r="13" spans="1:23">
      <c r="A13" s="1"/>
      <c r="B13" s="15" t="s">
        <v>7</v>
      </c>
      <c r="C13" s="1"/>
      <c r="E13" s="1108"/>
      <c r="F13" s="1108"/>
      <c r="G13" s="1108"/>
      <c r="H13" s="1108"/>
      <c r="I13" s="1108"/>
      <c r="J13" s="1108"/>
      <c r="K13" s="1108"/>
      <c r="L13" s="1108"/>
      <c r="M13" s="120"/>
      <c r="N13" s="222"/>
      <c r="O13" s="499"/>
      <c r="P13" s="499"/>
      <c r="Q13" s="499"/>
      <c r="R13" s="499"/>
      <c r="S13" s="499"/>
      <c r="T13" s="118"/>
      <c r="U13" s="118"/>
      <c r="V13" s="118"/>
      <c r="W13" s="118"/>
    </row>
    <row r="14" spans="1:23" ht="12.75">
      <c r="A14" s="1"/>
      <c r="B14" s="9"/>
      <c r="C14" s="1"/>
      <c r="E14" s="1108"/>
      <c r="F14" s="1108"/>
      <c r="G14" s="1108"/>
      <c r="H14" s="1108"/>
      <c r="I14" s="1108"/>
      <c r="J14" s="1108"/>
      <c r="K14" s="1108"/>
      <c r="L14" s="1108"/>
      <c r="M14" s="120"/>
      <c r="N14" s="118"/>
      <c r="O14" s="118"/>
      <c r="P14" s="118"/>
      <c r="Q14" s="118"/>
      <c r="R14" s="118"/>
      <c r="S14" s="118"/>
      <c r="T14" s="118"/>
      <c r="U14" s="118"/>
      <c r="V14" s="118"/>
      <c r="W14" s="118"/>
    </row>
    <row r="15" spans="1:23">
      <c r="A15" s="1"/>
      <c r="B15" s="12"/>
      <c r="C15" s="1"/>
      <c r="E15" s="1108"/>
      <c r="F15" s="1108"/>
      <c r="G15" s="1108"/>
      <c r="H15" s="1108"/>
      <c r="I15" s="1108"/>
      <c r="J15" s="1108"/>
      <c r="K15" s="1108"/>
      <c r="L15" s="1108"/>
      <c r="M15" s="120"/>
      <c r="N15" s="118"/>
      <c r="O15" s="222"/>
      <c r="P15" s="222"/>
      <c r="Q15" s="222"/>
      <c r="R15" s="222"/>
      <c r="S15" s="222"/>
      <c r="T15" s="222"/>
      <c r="U15" s="222"/>
      <c r="V15" s="118"/>
      <c r="W15" s="118"/>
    </row>
    <row r="16" spans="1:23" ht="15.75">
      <c r="A16" s="1"/>
      <c r="B16" s="8" t="s">
        <v>8</v>
      </c>
      <c r="C16" s="1"/>
      <c r="E16" s="1108"/>
      <c r="F16" s="1108"/>
      <c r="G16" s="1108"/>
      <c r="H16" s="1108"/>
      <c r="I16" s="1108"/>
      <c r="J16" s="1108"/>
      <c r="K16" s="1108"/>
      <c r="L16" s="1108"/>
      <c r="M16" s="120"/>
      <c r="N16" s="118"/>
      <c r="O16" s="222"/>
      <c r="P16" s="222"/>
      <c r="Q16" s="222"/>
      <c r="R16" s="222"/>
      <c r="S16" s="222"/>
      <c r="T16" s="222"/>
      <c r="U16" s="222"/>
      <c r="V16" s="118"/>
      <c r="W16" s="118"/>
    </row>
    <row r="17" spans="1:23" ht="12.75">
      <c r="A17" s="1"/>
      <c r="B17" s="15" t="s">
        <v>9</v>
      </c>
      <c r="C17" s="1"/>
      <c r="E17" s="1108"/>
      <c r="F17" s="1108"/>
      <c r="G17" s="1108"/>
      <c r="H17" s="1108"/>
      <c r="I17" s="1108"/>
      <c r="J17" s="1108"/>
      <c r="K17" s="1108"/>
      <c r="L17" s="1108"/>
      <c r="M17" s="120"/>
      <c r="N17" s="118"/>
      <c r="O17" s="222"/>
      <c r="P17" s="222"/>
      <c r="Q17" s="222"/>
      <c r="R17" s="222"/>
      <c r="S17" s="222"/>
      <c r="T17" s="222"/>
      <c r="U17" s="222"/>
      <c r="V17" s="118"/>
      <c r="W17" s="118"/>
    </row>
    <row r="18" spans="1:23" ht="12.75">
      <c r="A18" s="1"/>
      <c r="B18" s="1066" t="s">
        <v>10</v>
      </c>
      <c r="C18" s="1"/>
      <c r="E18" s="1108"/>
      <c r="F18" s="1108"/>
      <c r="G18" s="1108"/>
      <c r="H18" s="1108"/>
      <c r="I18" s="1108"/>
      <c r="J18" s="1108"/>
      <c r="K18" s="1108"/>
      <c r="L18" s="1108"/>
      <c r="M18" s="120"/>
      <c r="N18" s="118"/>
      <c r="O18" s="118"/>
      <c r="P18" s="118"/>
      <c r="Q18" s="118"/>
      <c r="R18" s="118"/>
      <c r="S18" s="118"/>
      <c r="T18" s="118"/>
      <c r="U18" s="118"/>
      <c r="V18" s="118"/>
      <c r="W18" s="118"/>
    </row>
    <row r="19" spans="1:23" ht="12.75">
      <c r="A19" s="1"/>
      <c r="B19" s="15" t="s">
        <v>11</v>
      </c>
      <c r="C19" s="1"/>
      <c r="E19" s="1108"/>
      <c r="F19" s="1108"/>
      <c r="G19" s="1108"/>
      <c r="H19" s="1108"/>
      <c r="I19" s="1108"/>
      <c r="J19" s="1108"/>
      <c r="K19" s="1108"/>
      <c r="L19" s="1108"/>
      <c r="M19" s="120"/>
      <c r="N19" s="118"/>
      <c r="O19" s="118"/>
      <c r="P19" s="118"/>
      <c r="Q19" s="118"/>
      <c r="R19" s="118"/>
      <c r="S19" s="118"/>
      <c r="T19" s="118"/>
      <c r="U19" s="118"/>
      <c r="V19" s="118"/>
      <c r="W19" s="118"/>
    </row>
    <row r="20" spans="1:23" ht="12.75">
      <c r="A20" s="1"/>
      <c r="B20" s="15" t="s">
        <v>12</v>
      </c>
      <c r="C20" s="1"/>
      <c r="E20" s="118"/>
      <c r="F20" s="118"/>
      <c r="G20" s="118"/>
      <c r="H20" s="118"/>
      <c r="I20" s="118"/>
      <c r="J20" s="118"/>
      <c r="K20" s="118"/>
      <c r="L20" s="118"/>
      <c r="M20" s="118"/>
      <c r="N20" s="118"/>
      <c r="O20" s="118"/>
      <c r="P20" s="118"/>
      <c r="Q20" s="118"/>
      <c r="R20" s="118"/>
      <c r="S20" s="118"/>
      <c r="T20" s="118"/>
      <c r="U20" s="118"/>
      <c r="V20" s="118"/>
      <c r="W20" s="118"/>
    </row>
    <row r="21" spans="1:23" ht="16.5" customHeight="1">
      <c r="A21" s="1"/>
      <c r="B21" s="15" t="s">
        <v>13</v>
      </c>
      <c r="C21" s="1"/>
      <c r="E21" s="1174" t="s">
        <v>1248</v>
      </c>
      <c r="F21" s="1165"/>
      <c r="G21" s="1165"/>
      <c r="H21" s="1165"/>
      <c r="I21" s="1165"/>
      <c r="J21" s="1165"/>
      <c r="K21" s="1165"/>
      <c r="L21" s="1165"/>
      <c r="M21" s="1165"/>
      <c r="N21" s="1165"/>
      <c r="O21" s="1165"/>
      <c r="P21" s="1165"/>
      <c r="Q21" s="1165"/>
      <c r="R21" s="1165"/>
      <c r="S21" s="1165"/>
      <c r="T21" s="1165"/>
      <c r="U21" s="1165"/>
      <c r="V21" s="118"/>
      <c r="W21" s="118"/>
    </row>
    <row r="22" spans="1:23" ht="21" customHeight="1">
      <c r="A22" s="1"/>
      <c r="B22" s="9"/>
      <c r="C22" s="1"/>
      <c r="E22" s="1110" t="s">
        <v>1249</v>
      </c>
      <c r="F22" s="1151" t="s">
        <v>1000</v>
      </c>
      <c r="G22" s="1108"/>
      <c r="H22" s="1108"/>
      <c r="I22" s="1108"/>
      <c r="J22" s="1151">
        <v>2023</v>
      </c>
      <c r="K22" s="1108"/>
      <c r="L22" s="1108"/>
      <c r="M22" s="1108"/>
      <c r="N22" s="1151">
        <v>2024</v>
      </c>
      <c r="O22" s="1108"/>
      <c r="P22" s="1108"/>
      <c r="Q22" s="1108"/>
      <c r="R22" s="1658">
        <v>2025</v>
      </c>
      <c r="S22" s="1117"/>
      <c r="T22" s="1117"/>
      <c r="U22" s="1118"/>
      <c r="V22" s="118"/>
      <c r="W22" s="118"/>
    </row>
    <row r="23" spans="1:23">
      <c r="A23" s="1"/>
      <c r="B23" s="12"/>
      <c r="C23" s="1"/>
      <c r="E23" s="1555"/>
      <c r="F23" s="1151" t="s">
        <v>1250</v>
      </c>
      <c r="G23" s="1151" t="s">
        <v>1251</v>
      </c>
      <c r="H23" s="1151" t="s">
        <v>1252</v>
      </c>
      <c r="I23" s="1151" t="s">
        <v>614</v>
      </c>
      <c r="J23" s="1151" t="s">
        <v>1250</v>
      </c>
      <c r="K23" s="1151" t="s">
        <v>1251</v>
      </c>
      <c r="L23" s="1151" t="s">
        <v>1252</v>
      </c>
      <c r="M23" s="1151" t="s">
        <v>614</v>
      </c>
      <c r="N23" s="1151" t="s">
        <v>1250</v>
      </c>
      <c r="O23" s="1151" t="s">
        <v>1251</v>
      </c>
      <c r="P23" s="1151" t="s">
        <v>1252</v>
      </c>
      <c r="Q23" s="1151" t="s">
        <v>614</v>
      </c>
      <c r="R23" s="1659" t="s">
        <v>1250</v>
      </c>
      <c r="S23" s="1657" t="s">
        <v>1251</v>
      </c>
      <c r="T23" s="1657" t="s">
        <v>1252</v>
      </c>
      <c r="U23" s="1657" t="s">
        <v>614</v>
      </c>
      <c r="V23" s="118"/>
      <c r="W23" s="118"/>
    </row>
    <row r="24" spans="1:23" ht="15.75">
      <c r="A24" s="1"/>
      <c r="B24" s="8" t="s">
        <v>14</v>
      </c>
      <c r="C24" s="1"/>
      <c r="E24" s="1113"/>
      <c r="F24" s="1108"/>
      <c r="G24" s="1108"/>
      <c r="H24" s="1108"/>
      <c r="I24" s="1108"/>
      <c r="J24" s="1108"/>
      <c r="K24" s="1108"/>
      <c r="L24" s="1108"/>
      <c r="M24" s="1108"/>
      <c r="N24" s="1108"/>
      <c r="O24" s="1108"/>
      <c r="P24" s="1108"/>
      <c r="Q24" s="1108"/>
      <c r="R24" s="1115"/>
      <c r="S24" s="1572"/>
      <c r="T24" s="1572"/>
      <c r="U24" s="1572"/>
      <c r="V24" s="118"/>
      <c r="W24" s="118"/>
    </row>
    <row r="25" spans="1:23" ht="12.75">
      <c r="A25" s="1"/>
      <c r="B25" s="1066" t="s">
        <v>15</v>
      </c>
      <c r="C25" s="1"/>
      <c r="E25" s="620" t="s">
        <v>1253</v>
      </c>
      <c r="F25" s="621">
        <v>855</v>
      </c>
      <c r="G25" s="621">
        <v>1334</v>
      </c>
      <c r="H25" s="621">
        <v>1</v>
      </c>
      <c r="I25" s="622">
        <v>2190</v>
      </c>
      <c r="J25" s="188">
        <v>830</v>
      </c>
      <c r="K25" s="621">
        <v>1276</v>
      </c>
      <c r="L25" s="623">
        <v>1</v>
      </c>
      <c r="M25" s="622">
        <v>2107</v>
      </c>
      <c r="N25" s="188">
        <v>570</v>
      </c>
      <c r="O25" s="621">
        <v>1275</v>
      </c>
      <c r="P25" s="623">
        <v>3</v>
      </c>
      <c r="Q25" s="624">
        <f t="shared" ref="Q25:Q41" si="0">SUM(N25:P25)</f>
        <v>1848</v>
      </c>
      <c r="R25" s="625">
        <v>526</v>
      </c>
      <c r="S25" s="621">
        <v>1149</v>
      </c>
      <c r="T25" s="621">
        <v>3</v>
      </c>
      <c r="U25" s="621">
        <v>1678</v>
      </c>
      <c r="V25" s="118"/>
      <c r="W25" s="118"/>
    </row>
    <row r="26" spans="1:23" ht="12.75">
      <c r="A26" s="1"/>
      <c r="B26" s="1066" t="s">
        <v>16</v>
      </c>
      <c r="C26" s="244"/>
      <c r="E26" s="626" t="s">
        <v>982</v>
      </c>
      <c r="F26" s="627">
        <v>3410</v>
      </c>
      <c r="G26" s="627">
        <v>5028</v>
      </c>
      <c r="H26" s="627">
        <v>1</v>
      </c>
      <c r="I26" s="628">
        <v>8439</v>
      </c>
      <c r="J26" s="629">
        <v>3169</v>
      </c>
      <c r="K26" s="630">
        <v>4513</v>
      </c>
      <c r="L26" s="631">
        <v>3</v>
      </c>
      <c r="M26" s="628">
        <v>7685</v>
      </c>
      <c r="N26" s="629">
        <v>3468</v>
      </c>
      <c r="O26" s="630">
        <v>5007</v>
      </c>
      <c r="P26" s="631">
        <v>7</v>
      </c>
      <c r="Q26" s="632">
        <f t="shared" si="0"/>
        <v>8482</v>
      </c>
      <c r="R26" s="633">
        <v>3452</v>
      </c>
      <c r="S26" s="630">
        <v>5146</v>
      </c>
      <c r="T26" s="630">
        <v>4</v>
      </c>
      <c r="U26" s="630">
        <v>8602</v>
      </c>
      <c r="V26" s="118"/>
      <c r="W26" s="118"/>
    </row>
    <row r="27" spans="1:23" ht="12.75">
      <c r="A27" s="1"/>
      <c r="B27" s="1066" t="s">
        <v>17</v>
      </c>
      <c r="C27" s="1"/>
      <c r="E27" s="620" t="s">
        <v>1254</v>
      </c>
      <c r="F27" s="634">
        <v>99</v>
      </c>
      <c r="G27" s="634">
        <v>476</v>
      </c>
      <c r="H27" s="634">
        <v>0</v>
      </c>
      <c r="I27" s="635">
        <v>575</v>
      </c>
      <c r="J27" s="188">
        <v>107</v>
      </c>
      <c r="K27" s="623">
        <v>435</v>
      </c>
      <c r="L27" s="623">
        <v>0</v>
      </c>
      <c r="M27" s="635">
        <v>542</v>
      </c>
      <c r="N27" s="188">
        <v>101</v>
      </c>
      <c r="O27" s="623">
        <v>469</v>
      </c>
      <c r="P27" s="623">
        <v>0</v>
      </c>
      <c r="Q27" s="624">
        <f t="shared" si="0"/>
        <v>570</v>
      </c>
      <c r="R27" s="625">
        <v>110</v>
      </c>
      <c r="S27" s="621">
        <v>488</v>
      </c>
      <c r="T27" s="623">
        <v>0</v>
      </c>
      <c r="U27" s="621">
        <v>598</v>
      </c>
      <c r="V27" s="118"/>
      <c r="W27" s="118"/>
    </row>
    <row r="28" spans="1:23" ht="12.75">
      <c r="A28" s="1"/>
      <c r="B28" s="1066" t="s">
        <v>18</v>
      </c>
      <c r="C28" s="1"/>
      <c r="E28" s="626" t="s">
        <v>1255</v>
      </c>
      <c r="F28" s="627">
        <v>354</v>
      </c>
      <c r="G28" s="627">
        <v>759</v>
      </c>
      <c r="H28" s="627">
        <v>1</v>
      </c>
      <c r="I28" s="628">
        <v>1114</v>
      </c>
      <c r="J28" s="636">
        <v>294</v>
      </c>
      <c r="K28" s="631">
        <v>491</v>
      </c>
      <c r="L28" s="631">
        <v>1</v>
      </c>
      <c r="M28" s="637">
        <v>786</v>
      </c>
      <c r="N28" s="636">
        <v>267</v>
      </c>
      <c r="O28" s="631">
        <v>423</v>
      </c>
      <c r="P28" s="631">
        <v>2</v>
      </c>
      <c r="Q28" s="632">
        <f t="shared" si="0"/>
        <v>692</v>
      </c>
      <c r="R28" s="633">
        <v>244</v>
      </c>
      <c r="S28" s="630">
        <v>375</v>
      </c>
      <c r="T28" s="630">
        <v>2</v>
      </c>
      <c r="U28" s="630">
        <v>621</v>
      </c>
      <c r="V28" s="118"/>
      <c r="W28" s="118"/>
    </row>
    <row r="29" spans="1:23" ht="12.75">
      <c r="A29" s="1"/>
      <c r="B29" s="1066" t="s">
        <v>19</v>
      </c>
      <c r="C29" s="1"/>
      <c r="E29" s="620" t="s">
        <v>1256</v>
      </c>
      <c r="F29" s="634">
        <v>14</v>
      </c>
      <c r="G29" s="634">
        <v>53</v>
      </c>
      <c r="H29" s="634">
        <v>0</v>
      </c>
      <c r="I29" s="635">
        <v>67</v>
      </c>
      <c r="J29" s="188">
        <v>12</v>
      </c>
      <c r="K29" s="623">
        <v>53</v>
      </c>
      <c r="L29" s="623">
        <v>0</v>
      </c>
      <c r="M29" s="635">
        <v>65</v>
      </c>
      <c r="N29" s="188">
        <v>10</v>
      </c>
      <c r="O29" s="623">
        <v>52</v>
      </c>
      <c r="P29" s="623">
        <v>0</v>
      </c>
      <c r="Q29" s="624">
        <f t="shared" si="0"/>
        <v>62</v>
      </c>
      <c r="R29" s="638">
        <v>0</v>
      </c>
      <c r="S29" s="623">
        <v>0</v>
      </c>
      <c r="T29" s="623">
        <v>0</v>
      </c>
      <c r="U29" s="621">
        <v>0</v>
      </c>
      <c r="V29" s="118"/>
      <c r="W29" s="118"/>
    </row>
    <row r="30" spans="1:23" ht="12.75">
      <c r="A30" s="1"/>
      <c r="B30" s="9"/>
      <c r="C30" s="1"/>
      <c r="E30" s="626" t="s">
        <v>1257</v>
      </c>
      <c r="F30" s="627">
        <v>113</v>
      </c>
      <c r="G30" s="627">
        <v>133</v>
      </c>
      <c r="H30" s="627">
        <v>0</v>
      </c>
      <c r="I30" s="637">
        <v>246</v>
      </c>
      <c r="J30" s="636">
        <v>108</v>
      </c>
      <c r="K30" s="631">
        <v>119</v>
      </c>
      <c r="L30" s="631">
        <v>0</v>
      </c>
      <c r="M30" s="637">
        <v>227</v>
      </c>
      <c r="N30" s="636">
        <v>116</v>
      </c>
      <c r="O30" s="631">
        <v>122</v>
      </c>
      <c r="P30" s="631">
        <v>0</v>
      </c>
      <c r="Q30" s="632">
        <f t="shared" si="0"/>
        <v>238</v>
      </c>
      <c r="R30" s="633">
        <v>90</v>
      </c>
      <c r="S30" s="630">
        <v>103</v>
      </c>
      <c r="T30" s="631">
        <v>0</v>
      </c>
      <c r="U30" s="630">
        <v>193</v>
      </c>
      <c r="V30" s="118"/>
      <c r="W30" s="118"/>
    </row>
    <row r="31" spans="1:23">
      <c r="A31" s="1"/>
      <c r="B31" s="12"/>
      <c r="C31" s="1"/>
      <c r="E31" s="620" t="s">
        <v>1258</v>
      </c>
      <c r="F31" s="634">
        <v>1</v>
      </c>
      <c r="G31" s="634">
        <v>7</v>
      </c>
      <c r="H31" s="634">
        <v>0</v>
      </c>
      <c r="I31" s="635">
        <v>8</v>
      </c>
      <c r="J31" s="188">
        <v>1</v>
      </c>
      <c r="K31" s="623">
        <v>6</v>
      </c>
      <c r="L31" s="623">
        <v>0</v>
      </c>
      <c r="M31" s="635">
        <v>7</v>
      </c>
      <c r="N31" s="188">
        <v>2</v>
      </c>
      <c r="O31" s="623">
        <v>6</v>
      </c>
      <c r="P31" s="623">
        <v>0</v>
      </c>
      <c r="Q31" s="624">
        <f t="shared" si="0"/>
        <v>8</v>
      </c>
      <c r="R31" s="638">
        <v>0</v>
      </c>
      <c r="S31" s="621">
        <v>3</v>
      </c>
      <c r="T31" s="623">
        <v>0</v>
      </c>
      <c r="U31" s="621">
        <v>3</v>
      </c>
      <c r="V31" s="118"/>
      <c r="W31" s="118"/>
    </row>
    <row r="32" spans="1:23">
      <c r="A32" s="1"/>
      <c r="B32" s="1068" t="s">
        <v>20</v>
      </c>
      <c r="C32" s="244"/>
      <c r="E32" s="626" t="s">
        <v>1259</v>
      </c>
      <c r="F32" s="627">
        <v>2</v>
      </c>
      <c r="G32" s="627">
        <v>9</v>
      </c>
      <c r="H32" s="627">
        <v>0</v>
      </c>
      <c r="I32" s="637">
        <v>11</v>
      </c>
      <c r="J32" s="636">
        <v>2</v>
      </c>
      <c r="K32" s="631">
        <v>9</v>
      </c>
      <c r="L32" s="631">
        <v>0</v>
      </c>
      <c r="M32" s="637">
        <v>11</v>
      </c>
      <c r="N32" s="636">
        <v>0</v>
      </c>
      <c r="O32" s="631">
        <v>2</v>
      </c>
      <c r="P32" s="631">
        <v>0</v>
      </c>
      <c r="Q32" s="632">
        <f t="shared" si="0"/>
        <v>2</v>
      </c>
      <c r="R32" s="633">
        <v>1</v>
      </c>
      <c r="S32" s="630">
        <v>2</v>
      </c>
      <c r="T32" s="631">
        <v>0</v>
      </c>
      <c r="U32" s="630">
        <v>3</v>
      </c>
      <c r="V32" s="118"/>
      <c r="W32" s="118"/>
    </row>
    <row r="33" spans="1:23" ht="12.75">
      <c r="A33" s="1"/>
      <c r="B33" s="1066" t="s">
        <v>21</v>
      </c>
      <c r="C33" s="1"/>
      <c r="E33" s="620" t="s">
        <v>1260</v>
      </c>
      <c r="F33" s="634">
        <v>254</v>
      </c>
      <c r="G33" s="634">
        <v>163</v>
      </c>
      <c r="H33" s="634">
        <v>0</v>
      </c>
      <c r="I33" s="635">
        <v>417</v>
      </c>
      <c r="J33" s="188">
        <v>212</v>
      </c>
      <c r="K33" s="623">
        <v>144</v>
      </c>
      <c r="L33" s="623">
        <v>0</v>
      </c>
      <c r="M33" s="635">
        <v>356</v>
      </c>
      <c r="N33" s="188">
        <v>198</v>
      </c>
      <c r="O33" s="623">
        <v>133</v>
      </c>
      <c r="P33" s="623">
        <v>0</v>
      </c>
      <c r="Q33" s="624">
        <f t="shared" si="0"/>
        <v>331</v>
      </c>
      <c r="R33" s="638">
        <v>0</v>
      </c>
      <c r="S33" s="623">
        <v>0</v>
      </c>
      <c r="T33" s="623">
        <v>0</v>
      </c>
      <c r="U33" s="621">
        <v>0</v>
      </c>
      <c r="V33" s="118"/>
      <c r="W33" s="118"/>
    </row>
    <row r="34" spans="1:23" ht="15.75">
      <c r="A34" s="1"/>
      <c r="B34" s="17"/>
      <c r="C34" s="1"/>
      <c r="E34" s="626" t="s">
        <v>1261</v>
      </c>
      <c r="F34" s="627">
        <v>12</v>
      </c>
      <c r="G34" s="627">
        <v>53</v>
      </c>
      <c r="H34" s="627">
        <v>0</v>
      </c>
      <c r="I34" s="637">
        <v>65</v>
      </c>
      <c r="J34" s="636">
        <v>11</v>
      </c>
      <c r="K34" s="631">
        <v>50</v>
      </c>
      <c r="L34" s="631">
        <v>0</v>
      </c>
      <c r="M34" s="637">
        <v>61</v>
      </c>
      <c r="N34" s="636">
        <v>10</v>
      </c>
      <c r="O34" s="631">
        <v>50</v>
      </c>
      <c r="P34" s="631">
        <v>0</v>
      </c>
      <c r="Q34" s="632">
        <f t="shared" si="0"/>
        <v>60</v>
      </c>
      <c r="R34" s="639">
        <v>0</v>
      </c>
      <c r="S34" s="631">
        <v>0</v>
      </c>
      <c r="T34" s="631">
        <v>0</v>
      </c>
      <c r="U34" s="630">
        <v>0</v>
      </c>
      <c r="V34" s="118"/>
      <c r="W34" s="118"/>
    </row>
    <row r="35" spans="1:23" ht="12.75">
      <c r="A35" s="1"/>
      <c r="B35" s="15"/>
      <c r="C35" s="1"/>
      <c r="E35" s="620" t="s">
        <v>1262</v>
      </c>
      <c r="F35" s="634">
        <v>0</v>
      </c>
      <c r="G35" s="634">
        <v>0</v>
      </c>
      <c r="H35" s="634">
        <v>0</v>
      </c>
      <c r="I35" s="635">
        <v>0</v>
      </c>
      <c r="J35" s="188">
        <v>4</v>
      </c>
      <c r="K35" s="623">
        <v>31</v>
      </c>
      <c r="L35" s="623">
        <v>0</v>
      </c>
      <c r="M35" s="635">
        <v>35</v>
      </c>
      <c r="N35" s="188">
        <v>0</v>
      </c>
      <c r="O35" s="623">
        <v>3</v>
      </c>
      <c r="P35" s="623">
        <v>0</v>
      </c>
      <c r="Q35" s="624">
        <f t="shared" si="0"/>
        <v>3</v>
      </c>
      <c r="R35" s="638">
        <v>0</v>
      </c>
      <c r="S35" s="623">
        <v>0</v>
      </c>
      <c r="T35" s="623">
        <v>0</v>
      </c>
      <c r="U35" s="621">
        <v>0</v>
      </c>
      <c r="V35" s="118"/>
      <c r="W35" s="118"/>
    </row>
    <row r="36" spans="1:23" ht="12.75">
      <c r="A36" s="1"/>
      <c r="B36" s="4"/>
      <c r="C36" s="1"/>
      <c r="E36" s="626" t="s">
        <v>1263</v>
      </c>
      <c r="F36" s="627">
        <v>1131</v>
      </c>
      <c r="G36" s="627">
        <v>1411</v>
      </c>
      <c r="H36" s="627">
        <v>0</v>
      </c>
      <c r="I36" s="628">
        <v>2542</v>
      </c>
      <c r="J36" s="636">
        <v>878</v>
      </c>
      <c r="K36" s="630">
        <v>1199</v>
      </c>
      <c r="L36" s="631">
        <v>1</v>
      </c>
      <c r="M36" s="628">
        <v>2078</v>
      </c>
      <c r="N36" s="636">
        <v>867</v>
      </c>
      <c r="O36" s="630">
        <v>1111</v>
      </c>
      <c r="P36" s="631">
        <v>0</v>
      </c>
      <c r="Q36" s="632">
        <f t="shared" si="0"/>
        <v>1978</v>
      </c>
      <c r="R36" s="633">
        <v>870</v>
      </c>
      <c r="S36" s="630">
        <v>1034</v>
      </c>
      <c r="T36" s="631">
        <v>0</v>
      </c>
      <c r="U36" s="630">
        <v>1904</v>
      </c>
      <c r="V36" s="118"/>
      <c r="W36" s="118"/>
    </row>
    <row r="37" spans="1:23" ht="12.75">
      <c r="A37" s="1"/>
      <c r="B37" s="18"/>
      <c r="C37" s="1"/>
      <c r="E37" s="620" t="s">
        <v>1264</v>
      </c>
      <c r="F37" s="634">
        <v>11</v>
      </c>
      <c r="G37" s="634">
        <v>57</v>
      </c>
      <c r="H37" s="634">
        <v>0</v>
      </c>
      <c r="I37" s="635">
        <v>68</v>
      </c>
      <c r="J37" s="188">
        <v>13</v>
      </c>
      <c r="K37" s="623">
        <v>52</v>
      </c>
      <c r="L37" s="623">
        <v>0</v>
      </c>
      <c r="M37" s="635">
        <v>65</v>
      </c>
      <c r="N37" s="188">
        <v>14</v>
      </c>
      <c r="O37" s="623">
        <v>42</v>
      </c>
      <c r="P37" s="623">
        <v>0</v>
      </c>
      <c r="Q37" s="624">
        <f t="shared" si="0"/>
        <v>56</v>
      </c>
      <c r="R37" s="638">
        <v>0</v>
      </c>
      <c r="S37" s="623">
        <v>0</v>
      </c>
      <c r="T37" s="623">
        <v>0</v>
      </c>
      <c r="U37" s="621">
        <v>0</v>
      </c>
      <c r="V37" s="118"/>
      <c r="W37" s="118"/>
    </row>
    <row r="38" spans="1:23" ht="12.75">
      <c r="A38" s="1"/>
      <c r="B38" s="4"/>
      <c r="C38" s="1"/>
      <c r="E38" s="626" t="s">
        <v>1265</v>
      </c>
      <c r="F38" s="627">
        <v>12</v>
      </c>
      <c r="G38" s="627">
        <v>38</v>
      </c>
      <c r="H38" s="627">
        <v>0</v>
      </c>
      <c r="I38" s="637">
        <v>50</v>
      </c>
      <c r="J38" s="636">
        <v>6</v>
      </c>
      <c r="K38" s="631">
        <v>33</v>
      </c>
      <c r="L38" s="631">
        <v>0</v>
      </c>
      <c r="M38" s="637">
        <v>39</v>
      </c>
      <c r="N38" s="636">
        <v>6</v>
      </c>
      <c r="O38" s="631">
        <v>32</v>
      </c>
      <c r="P38" s="631">
        <v>0</v>
      </c>
      <c r="Q38" s="632">
        <f t="shared" si="0"/>
        <v>38</v>
      </c>
      <c r="R38" s="639">
        <v>0</v>
      </c>
      <c r="S38" s="631">
        <v>0</v>
      </c>
      <c r="T38" s="631">
        <v>0</v>
      </c>
      <c r="U38" s="630">
        <v>0</v>
      </c>
      <c r="V38" s="118"/>
      <c r="W38" s="118"/>
    </row>
    <row r="39" spans="1:23" ht="15.75">
      <c r="A39" s="1"/>
      <c r="B39" s="19"/>
      <c r="C39" s="1"/>
      <c r="E39" s="620" t="s">
        <v>1266</v>
      </c>
      <c r="F39" s="634">
        <v>73</v>
      </c>
      <c r="G39" s="634">
        <v>345</v>
      </c>
      <c r="H39" s="634">
        <v>0</v>
      </c>
      <c r="I39" s="635">
        <v>418</v>
      </c>
      <c r="J39" s="188">
        <v>55</v>
      </c>
      <c r="K39" s="623">
        <v>238</v>
      </c>
      <c r="L39" s="623">
        <v>0</v>
      </c>
      <c r="M39" s="635">
        <v>293</v>
      </c>
      <c r="N39" s="188">
        <v>71</v>
      </c>
      <c r="O39" s="623">
        <v>231</v>
      </c>
      <c r="P39" s="623">
        <v>0</v>
      </c>
      <c r="Q39" s="624">
        <f t="shared" si="0"/>
        <v>302</v>
      </c>
      <c r="R39" s="625">
        <v>68</v>
      </c>
      <c r="S39" s="621">
        <v>246</v>
      </c>
      <c r="T39" s="623">
        <v>0</v>
      </c>
      <c r="U39" s="621">
        <v>314</v>
      </c>
      <c r="V39" s="118"/>
      <c r="W39" s="118"/>
    </row>
    <row r="40" spans="1:23" ht="23.25">
      <c r="A40" s="1"/>
      <c r="B40" s="4"/>
      <c r="C40" s="1"/>
      <c r="E40" s="626" t="s">
        <v>1267</v>
      </c>
      <c r="F40" s="627">
        <v>60</v>
      </c>
      <c r="G40" s="627">
        <v>61</v>
      </c>
      <c r="H40" s="627">
        <v>0</v>
      </c>
      <c r="I40" s="637">
        <v>121</v>
      </c>
      <c r="J40" s="636">
        <v>58</v>
      </c>
      <c r="K40" s="631">
        <v>60</v>
      </c>
      <c r="L40" s="631">
        <v>0</v>
      </c>
      <c r="M40" s="637">
        <v>118</v>
      </c>
      <c r="N40" s="636">
        <v>59</v>
      </c>
      <c r="O40" s="631">
        <v>55</v>
      </c>
      <c r="P40" s="631">
        <v>0</v>
      </c>
      <c r="Q40" s="632">
        <f t="shared" si="0"/>
        <v>114</v>
      </c>
      <c r="R40" s="639">
        <v>0</v>
      </c>
      <c r="S40" s="631">
        <v>0</v>
      </c>
      <c r="T40" s="631">
        <v>0</v>
      </c>
      <c r="U40" s="630">
        <v>0</v>
      </c>
      <c r="V40" s="118"/>
      <c r="W40" s="118"/>
    </row>
    <row r="41" spans="1:23">
      <c r="A41" s="1"/>
      <c r="B41" s="20"/>
      <c r="C41" s="1"/>
      <c r="E41" s="620" t="s">
        <v>1268</v>
      </c>
      <c r="F41" s="634">
        <v>4</v>
      </c>
      <c r="G41" s="634">
        <v>23</v>
      </c>
      <c r="H41" s="634">
        <v>0</v>
      </c>
      <c r="I41" s="635">
        <v>27</v>
      </c>
      <c r="J41" s="188">
        <v>3</v>
      </c>
      <c r="K41" s="623">
        <v>19</v>
      </c>
      <c r="L41" s="623">
        <v>0</v>
      </c>
      <c r="M41" s="635">
        <v>22</v>
      </c>
      <c r="N41" s="188">
        <v>3</v>
      </c>
      <c r="O41" s="623">
        <v>19</v>
      </c>
      <c r="P41" s="623">
        <v>0</v>
      </c>
      <c r="Q41" s="624">
        <f t="shared" si="0"/>
        <v>22</v>
      </c>
      <c r="R41" s="625">
        <v>3</v>
      </c>
      <c r="S41" s="621">
        <v>18</v>
      </c>
      <c r="T41" s="623">
        <v>0</v>
      </c>
      <c r="U41" s="621">
        <v>21</v>
      </c>
      <c r="V41" s="118"/>
      <c r="W41" s="118"/>
    </row>
    <row r="42" spans="1:23" ht="15.75">
      <c r="A42" s="1"/>
      <c r="B42" s="22"/>
      <c r="C42" s="1"/>
      <c r="E42" s="640" t="s">
        <v>614</v>
      </c>
      <c r="F42" s="641">
        <f t="shared" ref="F42:G42" si="1">SUM(F25:F41)</f>
        <v>6405</v>
      </c>
      <c r="G42" s="641">
        <f t="shared" si="1"/>
        <v>9950</v>
      </c>
      <c r="H42" s="641">
        <v>3</v>
      </c>
      <c r="I42" s="642">
        <f t="shared" ref="I42:Q42" si="2">SUM(I25:I41)</f>
        <v>16358</v>
      </c>
      <c r="J42" s="643">
        <f t="shared" si="2"/>
        <v>5763</v>
      </c>
      <c r="K42" s="644">
        <f t="shared" si="2"/>
        <v>8728</v>
      </c>
      <c r="L42" s="645">
        <f t="shared" si="2"/>
        <v>6</v>
      </c>
      <c r="M42" s="642">
        <f t="shared" si="2"/>
        <v>14497</v>
      </c>
      <c r="N42" s="643">
        <f t="shared" si="2"/>
        <v>5762</v>
      </c>
      <c r="O42" s="644">
        <f t="shared" si="2"/>
        <v>9032</v>
      </c>
      <c r="P42" s="645">
        <f t="shared" si="2"/>
        <v>12</v>
      </c>
      <c r="Q42" s="646">
        <f t="shared" si="2"/>
        <v>14806</v>
      </c>
      <c r="R42" s="647">
        <v>5364</v>
      </c>
      <c r="S42" s="644">
        <v>8564</v>
      </c>
      <c r="T42" s="644">
        <v>9</v>
      </c>
      <c r="U42" s="644">
        <v>13937</v>
      </c>
      <c r="V42" s="118"/>
      <c r="W42" s="118"/>
    </row>
    <row r="43" spans="1:23" ht="15.75">
      <c r="A43" s="1"/>
      <c r="B43" s="20"/>
      <c r="C43" s="1"/>
      <c r="E43" s="1654" t="s">
        <v>1269</v>
      </c>
      <c r="F43" s="1108"/>
      <c r="G43" s="141"/>
      <c r="H43" s="141"/>
      <c r="I43" s="141"/>
      <c r="J43" s="141"/>
      <c r="K43" s="141"/>
      <c r="L43" s="141"/>
      <c r="M43" s="141"/>
      <c r="N43" s="141"/>
      <c r="O43" s="141"/>
      <c r="P43" s="141"/>
      <c r="Q43" s="141"/>
      <c r="R43" s="141"/>
      <c r="S43" s="141"/>
      <c r="T43" s="141"/>
      <c r="U43" s="141"/>
      <c r="V43" s="118"/>
      <c r="W43" s="118"/>
    </row>
    <row r="44" spans="1:23" ht="12.75">
      <c r="A44" s="1"/>
      <c r="B44" s="4"/>
      <c r="C44" s="1"/>
      <c r="E44" s="138"/>
      <c r="F44" s="138"/>
      <c r="G44" s="138"/>
      <c r="H44" s="138"/>
      <c r="I44" s="138"/>
      <c r="J44" s="138"/>
      <c r="K44" s="138"/>
      <c r="L44" s="138"/>
      <c r="M44" s="138"/>
      <c r="N44" s="648"/>
      <c r="O44" s="648"/>
      <c r="P44" s="648"/>
      <c r="Q44" s="138"/>
      <c r="R44" s="138"/>
      <c r="S44" s="138"/>
      <c r="T44" s="138"/>
      <c r="U44" s="138"/>
      <c r="V44" s="118"/>
      <c r="W44" s="118"/>
    </row>
    <row r="45" spans="1:23" ht="12.75">
      <c r="A45" s="1"/>
      <c r="B45" s="4"/>
      <c r="C45" s="1"/>
      <c r="E45" s="138"/>
      <c r="F45" s="138"/>
      <c r="G45" s="138"/>
      <c r="H45" s="138"/>
      <c r="I45" s="138"/>
      <c r="J45" s="138"/>
      <c r="K45" s="138"/>
      <c r="L45" s="138"/>
      <c r="M45" s="138"/>
      <c r="N45" s="648"/>
      <c r="O45" s="648"/>
      <c r="P45" s="648"/>
      <c r="Q45" s="138"/>
      <c r="R45" s="138"/>
      <c r="S45" s="138"/>
      <c r="T45" s="138"/>
      <c r="U45" s="138"/>
      <c r="V45" s="118"/>
      <c r="W45" s="118"/>
    </row>
    <row r="46" spans="1:23" ht="12.75">
      <c r="A46" s="1"/>
      <c r="B46" s="4"/>
      <c r="C46" s="1"/>
      <c r="E46" s="1109" t="s">
        <v>1270</v>
      </c>
      <c r="F46" s="1108"/>
      <c r="G46" s="1108"/>
      <c r="H46" s="1108"/>
      <c r="I46" s="1108"/>
      <c r="J46" s="1108"/>
      <c r="K46" s="1108"/>
      <c r="L46" s="1108"/>
      <c r="M46" s="1108"/>
      <c r="N46" s="1108"/>
      <c r="O46" s="1108"/>
      <c r="P46" s="1108"/>
      <c r="Q46" s="1108"/>
      <c r="R46" s="649"/>
      <c r="S46" s="649"/>
      <c r="T46" s="649"/>
      <c r="U46" s="649"/>
      <c r="V46" s="118"/>
      <c r="W46" s="118"/>
    </row>
    <row r="47" spans="1:23" ht="12.75">
      <c r="A47" s="1"/>
      <c r="B47" s="4"/>
      <c r="C47" s="1"/>
      <c r="E47" s="1643" t="s">
        <v>1271</v>
      </c>
      <c r="F47" s="1116" t="s">
        <v>1000</v>
      </c>
      <c r="G47" s="1117"/>
      <c r="H47" s="1118"/>
      <c r="I47" s="1116">
        <v>2023</v>
      </c>
      <c r="J47" s="1117"/>
      <c r="K47" s="1118"/>
      <c r="L47" s="1116">
        <v>2024</v>
      </c>
      <c r="M47" s="1117"/>
      <c r="N47" s="1118"/>
      <c r="O47" s="1116">
        <v>2025</v>
      </c>
      <c r="P47" s="1117"/>
      <c r="Q47" s="1118"/>
      <c r="R47" s="118"/>
      <c r="S47" s="118"/>
      <c r="T47" s="118"/>
      <c r="U47" s="118"/>
      <c r="V47" s="118"/>
      <c r="W47" s="118"/>
    </row>
    <row r="48" spans="1:23" ht="12.75">
      <c r="A48" s="1"/>
      <c r="B48" s="4"/>
      <c r="C48" s="1"/>
      <c r="E48" s="1571"/>
      <c r="F48" s="1657" t="s">
        <v>1272</v>
      </c>
      <c r="G48" s="1657" t="s">
        <v>1273</v>
      </c>
      <c r="H48" s="1657" t="s">
        <v>614</v>
      </c>
      <c r="I48" s="1657" t="s">
        <v>1272</v>
      </c>
      <c r="J48" s="1657" t="s">
        <v>1273</v>
      </c>
      <c r="K48" s="1657" t="s">
        <v>614</v>
      </c>
      <c r="L48" s="1657" t="s">
        <v>1272</v>
      </c>
      <c r="M48" s="1657" t="s">
        <v>1273</v>
      </c>
      <c r="N48" s="1657" t="s">
        <v>614</v>
      </c>
      <c r="O48" s="1657" t="s">
        <v>1272</v>
      </c>
      <c r="P48" s="1657" t="s">
        <v>1273</v>
      </c>
      <c r="Q48" s="1657" t="s">
        <v>614</v>
      </c>
      <c r="R48" s="118"/>
      <c r="S48" s="118"/>
      <c r="T48" s="118"/>
      <c r="U48" s="118"/>
      <c r="V48" s="118"/>
      <c r="W48" s="118"/>
    </row>
    <row r="49" spans="1:23" ht="12.75">
      <c r="A49" s="1"/>
      <c r="B49" s="4"/>
      <c r="C49" s="1"/>
      <c r="E49" s="1571"/>
      <c r="F49" s="1571"/>
      <c r="G49" s="1571"/>
      <c r="H49" s="1571"/>
      <c r="I49" s="1571"/>
      <c r="J49" s="1571"/>
      <c r="K49" s="1571"/>
      <c r="L49" s="1571"/>
      <c r="M49" s="1571"/>
      <c r="N49" s="1571"/>
      <c r="O49" s="1571"/>
      <c r="P49" s="1571"/>
      <c r="Q49" s="1571"/>
      <c r="R49" s="118"/>
      <c r="S49" s="118"/>
      <c r="T49" s="118"/>
      <c r="U49" s="118"/>
      <c r="V49" s="118"/>
      <c r="W49" s="118"/>
    </row>
    <row r="50" spans="1:23">
      <c r="A50" s="1"/>
      <c r="B50" s="20"/>
      <c r="C50" s="1"/>
      <c r="E50" s="1572"/>
      <c r="F50" s="1572"/>
      <c r="G50" s="1572"/>
      <c r="H50" s="1572"/>
      <c r="I50" s="1572"/>
      <c r="J50" s="1572"/>
      <c r="K50" s="1572"/>
      <c r="L50" s="1572"/>
      <c r="M50" s="1572"/>
      <c r="N50" s="1572"/>
      <c r="O50" s="1572"/>
      <c r="P50" s="1572"/>
      <c r="Q50" s="1572"/>
      <c r="R50" s="118"/>
      <c r="S50" s="118"/>
      <c r="T50" s="118"/>
      <c r="U50" s="118"/>
      <c r="V50" s="118"/>
      <c r="W50" s="118"/>
    </row>
    <row r="51" spans="1:23" ht="15.75">
      <c r="A51" s="1"/>
      <c r="B51" s="22"/>
      <c r="C51" s="244"/>
      <c r="E51" s="269" t="s">
        <v>1250</v>
      </c>
      <c r="F51" s="621">
        <v>6330</v>
      </c>
      <c r="G51" s="621">
        <v>75</v>
      </c>
      <c r="H51" s="622">
        <v>6405</v>
      </c>
      <c r="I51" s="650">
        <v>5694</v>
      </c>
      <c r="J51" s="621">
        <v>69</v>
      </c>
      <c r="K51" s="622">
        <v>5763</v>
      </c>
      <c r="L51" s="650">
        <v>5664</v>
      </c>
      <c r="M51" s="621">
        <v>98</v>
      </c>
      <c r="N51" s="622">
        <f t="shared" ref="N51:N54" si="3">SUM(L51:M51)</f>
        <v>5762</v>
      </c>
      <c r="O51" s="650">
        <v>5227</v>
      </c>
      <c r="P51" s="621">
        <v>137</v>
      </c>
      <c r="Q51" s="621">
        <v>5364</v>
      </c>
      <c r="R51" s="118"/>
      <c r="S51" s="118"/>
      <c r="T51" s="118"/>
      <c r="U51" s="118"/>
      <c r="V51" s="118"/>
      <c r="W51" s="118"/>
    </row>
    <row r="52" spans="1:23" ht="12.75">
      <c r="A52" s="1"/>
      <c r="B52" s="4"/>
      <c r="C52" s="1"/>
      <c r="E52" s="651" t="s">
        <v>1251</v>
      </c>
      <c r="F52" s="630">
        <v>9744</v>
      </c>
      <c r="G52" s="630">
        <v>206</v>
      </c>
      <c r="H52" s="628">
        <v>9950</v>
      </c>
      <c r="I52" s="629">
        <v>8542</v>
      </c>
      <c r="J52" s="630">
        <v>186</v>
      </c>
      <c r="K52" s="628">
        <v>8728</v>
      </c>
      <c r="L52" s="629">
        <v>8792</v>
      </c>
      <c r="M52" s="630">
        <v>240</v>
      </c>
      <c r="N52" s="628">
        <f t="shared" si="3"/>
        <v>9032</v>
      </c>
      <c r="O52" s="629">
        <v>8240</v>
      </c>
      <c r="P52" s="630">
        <v>324</v>
      </c>
      <c r="Q52" s="630">
        <v>8564</v>
      </c>
      <c r="R52" s="118"/>
      <c r="S52" s="118"/>
      <c r="T52" s="118"/>
      <c r="U52" s="118"/>
      <c r="V52" s="118"/>
      <c r="W52" s="118"/>
    </row>
    <row r="53" spans="1:23" ht="12.75">
      <c r="A53" s="1"/>
      <c r="B53" s="4"/>
      <c r="C53" s="1"/>
      <c r="E53" s="269" t="s">
        <v>1274</v>
      </c>
      <c r="F53" s="621">
        <v>3</v>
      </c>
      <c r="G53" s="621">
        <v>0</v>
      </c>
      <c r="H53" s="622">
        <v>3</v>
      </c>
      <c r="I53" s="650">
        <v>6</v>
      </c>
      <c r="J53" s="621">
        <v>0</v>
      </c>
      <c r="K53" s="622">
        <v>6</v>
      </c>
      <c r="L53" s="650">
        <v>12</v>
      </c>
      <c r="M53" s="621">
        <v>0</v>
      </c>
      <c r="N53" s="622">
        <f t="shared" si="3"/>
        <v>12</v>
      </c>
      <c r="O53" s="650">
        <v>9</v>
      </c>
      <c r="P53" s="621">
        <v>0</v>
      </c>
      <c r="Q53" s="621">
        <v>9</v>
      </c>
      <c r="R53" s="118"/>
      <c r="S53" s="118"/>
      <c r="T53" s="118"/>
      <c r="U53" s="118"/>
      <c r="V53" s="118"/>
      <c r="W53" s="118"/>
    </row>
    <row r="54" spans="1:23" ht="12.75">
      <c r="A54" s="1"/>
      <c r="B54" s="4"/>
      <c r="C54" s="1"/>
      <c r="E54" s="652" t="s">
        <v>614</v>
      </c>
      <c r="F54" s="644">
        <v>16077</v>
      </c>
      <c r="G54" s="644">
        <v>281</v>
      </c>
      <c r="H54" s="642">
        <v>16358</v>
      </c>
      <c r="I54" s="653">
        <v>14242</v>
      </c>
      <c r="J54" s="644">
        <v>255</v>
      </c>
      <c r="K54" s="642">
        <v>14497</v>
      </c>
      <c r="L54" s="653">
        <f t="shared" ref="L54:M54" si="4">SUM(L51:L53)</f>
        <v>14468</v>
      </c>
      <c r="M54" s="644">
        <f t="shared" si="4"/>
        <v>338</v>
      </c>
      <c r="N54" s="642">
        <f t="shared" si="3"/>
        <v>14806</v>
      </c>
      <c r="O54" s="653">
        <v>13476</v>
      </c>
      <c r="P54" s="644">
        <v>461</v>
      </c>
      <c r="Q54" s="644">
        <v>13937</v>
      </c>
      <c r="R54" s="118"/>
      <c r="S54" s="118"/>
      <c r="T54" s="118"/>
      <c r="U54" s="118"/>
      <c r="V54" s="118"/>
      <c r="W54" s="118"/>
    </row>
    <row r="55" spans="1:23" ht="12.75">
      <c r="A55" s="1"/>
      <c r="B55" s="4"/>
      <c r="C55" s="1"/>
      <c r="E55" s="144" t="s">
        <v>1269</v>
      </c>
      <c r="F55" s="144"/>
      <c r="G55" s="118"/>
      <c r="H55" s="118"/>
      <c r="I55" s="118"/>
      <c r="J55" s="118"/>
      <c r="K55" s="118"/>
      <c r="L55" s="118"/>
      <c r="M55" s="118"/>
      <c r="N55" s="118"/>
      <c r="O55" s="118"/>
      <c r="P55" s="118"/>
      <c r="Q55" s="118"/>
      <c r="R55" s="118"/>
      <c r="S55" s="118"/>
      <c r="T55" s="118"/>
      <c r="U55" s="118"/>
      <c r="V55" s="118"/>
      <c r="W55" s="118"/>
    </row>
    <row r="56" spans="1:23">
      <c r="A56" s="1"/>
      <c r="B56" s="20"/>
      <c r="C56" s="1"/>
      <c r="E56" s="118"/>
      <c r="F56" s="118"/>
      <c r="G56" s="118"/>
      <c r="H56" s="118"/>
      <c r="I56" s="118"/>
      <c r="J56" s="118"/>
      <c r="K56" s="118"/>
      <c r="L56" s="118"/>
      <c r="M56" s="118"/>
      <c r="N56" s="118"/>
      <c r="O56" s="118"/>
      <c r="P56" s="118"/>
      <c r="Q56" s="118"/>
      <c r="R56" s="118"/>
      <c r="S56" s="118"/>
      <c r="T56" s="118"/>
      <c r="U56" s="118"/>
      <c r="V56" s="118"/>
      <c r="W56" s="118"/>
    </row>
    <row r="57" spans="1:23">
      <c r="A57" s="1"/>
      <c r="B57" s="20"/>
      <c r="C57" s="1"/>
      <c r="E57" s="118"/>
      <c r="F57" s="118"/>
      <c r="G57" s="118"/>
      <c r="H57" s="118"/>
      <c r="I57" s="118"/>
      <c r="J57" s="118"/>
      <c r="K57" s="118"/>
      <c r="L57" s="118"/>
      <c r="M57" s="118"/>
      <c r="N57" s="118"/>
      <c r="O57" s="118"/>
      <c r="P57" s="118"/>
      <c r="Q57" s="118"/>
      <c r="R57" s="118"/>
      <c r="S57" s="118"/>
      <c r="T57" s="118"/>
      <c r="U57" s="118"/>
      <c r="V57" s="118"/>
      <c r="W57" s="118"/>
    </row>
    <row r="58" spans="1:23" ht="15.75">
      <c r="A58" s="1"/>
      <c r="B58" s="22"/>
      <c r="C58" s="1"/>
      <c r="E58" s="1109" t="s">
        <v>1275</v>
      </c>
      <c r="F58" s="1108"/>
      <c r="G58" s="1108"/>
      <c r="H58" s="1108"/>
      <c r="I58" s="1108"/>
      <c r="J58" s="1108"/>
      <c r="K58" s="1108"/>
      <c r="L58" s="1108"/>
      <c r="M58" s="1108"/>
      <c r="N58" s="1108"/>
      <c r="O58" s="1108"/>
      <c r="P58" s="1108"/>
      <c r="Q58" s="1108"/>
      <c r="R58" s="118"/>
      <c r="S58" s="118"/>
      <c r="T58" s="118"/>
      <c r="U58" s="118"/>
      <c r="V58" s="118"/>
      <c r="W58" s="118"/>
    </row>
    <row r="59" spans="1:23" ht="12.75">
      <c r="A59" s="1"/>
      <c r="B59" s="4"/>
      <c r="C59" s="1"/>
      <c r="E59" s="1643" t="s">
        <v>1276</v>
      </c>
      <c r="F59" s="1116" t="s">
        <v>1000</v>
      </c>
      <c r="G59" s="1117"/>
      <c r="H59" s="1118"/>
      <c r="I59" s="1116" t="s">
        <v>1001</v>
      </c>
      <c r="J59" s="1117"/>
      <c r="K59" s="1118"/>
      <c r="L59" s="1116">
        <v>2024</v>
      </c>
      <c r="M59" s="1117"/>
      <c r="N59" s="1118"/>
      <c r="O59" s="1116">
        <v>2025</v>
      </c>
      <c r="P59" s="1117"/>
      <c r="Q59" s="1118"/>
      <c r="R59" s="118"/>
      <c r="S59" s="118"/>
      <c r="T59" s="118"/>
      <c r="U59" s="118"/>
      <c r="V59" s="118"/>
      <c r="W59" s="118"/>
    </row>
    <row r="60" spans="1:23" ht="12.75">
      <c r="A60" s="1"/>
      <c r="B60" s="4"/>
      <c r="C60" s="1"/>
      <c r="E60" s="1571"/>
      <c r="F60" s="1657" t="s">
        <v>1272</v>
      </c>
      <c r="G60" s="1657" t="s">
        <v>1273</v>
      </c>
      <c r="H60" s="1657" t="s">
        <v>614</v>
      </c>
      <c r="I60" s="1657" t="s">
        <v>1272</v>
      </c>
      <c r="J60" s="1657" t="s">
        <v>1273</v>
      </c>
      <c r="K60" s="1657" t="s">
        <v>614</v>
      </c>
      <c r="L60" s="1657" t="s">
        <v>1272</v>
      </c>
      <c r="M60" s="1657" t="s">
        <v>1273</v>
      </c>
      <c r="N60" s="1657" t="s">
        <v>614</v>
      </c>
      <c r="O60" s="1657" t="s">
        <v>1272</v>
      </c>
      <c r="P60" s="1657" t="s">
        <v>1273</v>
      </c>
      <c r="Q60" s="1657" t="s">
        <v>614</v>
      </c>
      <c r="R60" s="118"/>
      <c r="S60" s="118"/>
      <c r="T60" s="118"/>
      <c r="U60" s="118"/>
      <c r="V60" s="118"/>
      <c r="W60" s="118"/>
    </row>
    <row r="61" spans="1:23" ht="12.75">
      <c r="A61" s="1"/>
      <c r="B61" s="4"/>
      <c r="C61" s="1"/>
      <c r="E61" s="1571"/>
      <c r="F61" s="1571"/>
      <c r="G61" s="1571"/>
      <c r="H61" s="1571"/>
      <c r="I61" s="1571"/>
      <c r="J61" s="1571"/>
      <c r="K61" s="1571"/>
      <c r="L61" s="1571"/>
      <c r="M61" s="1571"/>
      <c r="N61" s="1571"/>
      <c r="O61" s="1571"/>
      <c r="P61" s="1571"/>
      <c r="Q61" s="1571"/>
      <c r="R61" s="118"/>
      <c r="S61" s="118"/>
      <c r="T61" s="118"/>
      <c r="U61" s="118"/>
      <c r="V61" s="118"/>
      <c r="W61" s="118"/>
    </row>
    <row r="62" spans="1:23" ht="12.75">
      <c r="A62" s="1"/>
      <c r="B62" s="4"/>
      <c r="C62" s="1"/>
      <c r="E62" s="1572"/>
      <c r="F62" s="1572"/>
      <c r="G62" s="1572"/>
      <c r="H62" s="1572"/>
      <c r="I62" s="1572"/>
      <c r="J62" s="1572"/>
      <c r="K62" s="1572"/>
      <c r="L62" s="1572"/>
      <c r="M62" s="1572"/>
      <c r="N62" s="1572"/>
      <c r="O62" s="1572"/>
      <c r="P62" s="1572"/>
      <c r="Q62" s="1572"/>
      <c r="R62" s="118"/>
      <c r="S62" s="118"/>
      <c r="T62" s="118"/>
      <c r="U62" s="118"/>
      <c r="V62" s="118"/>
      <c r="W62" s="118"/>
    </row>
    <row r="63" spans="1:23" ht="12.75">
      <c r="A63" s="1"/>
      <c r="B63" s="4"/>
      <c r="C63" s="1"/>
      <c r="E63" s="269" t="s">
        <v>1253</v>
      </c>
      <c r="F63" s="621">
        <v>1399</v>
      </c>
      <c r="G63" s="621">
        <v>791</v>
      </c>
      <c r="H63" s="622">
        <v>2190</v>
      </c>
      <c r="I63" s="650">
        <v>2067</v>
      </c>
      <c r="J63" s="621">
        <v>40</v>
      </c>
      <c r="K63" s="622">
        <v>2107</v>
      </c>
      <c r="L63" s="650">
        <v>1806</v>
      </c>
      <c r="M63" s="621">
        <v>42</v>
      </c>
      <c r="N63" s="622">
        <f t="shared" ref="N63:N79" si="5">SUM(L63:M63)</f>
        <v>1848</v>
      </c>
      <c r="O63" s="650">
        <v>1639</v>
      </c>
      <c r="P63" s="621">
        <v>39</v>
      </c>
      <c r="Q63" s="621">
        <v>1678</v>
      </c>
      <c r="R63" s="118"/>
      <c r="S63" s="118"/>
      <c r="T63" s="118"/>
      <c r="U63" s="118"/>
      <c r="V63" s="118"/>
      <c r="W63" s="118"/>
    </row>
    <row r="64" spans="1:23" ht="12.75">
      <c r="A64" s="1"/>
      <c r="B64" s="4"/>
      <c r="C64" s="244"/>
      <c r="E64" s="651" t="s">
        <v>982</v>
      </c>
      <c r="F64" s="630">
        <v>3158</v>
      </c>
      <c r="G64" s="630">
        <v>5281</v>
      </c>
      <c r="H64" s="628">
        <v>8439</v>
      </c>
      <c r="I64" s="629">
        <v>7579</v>
      </c>
      <c r="J64" s="630">
        <v>106</v>
      </c>
      <c r="K64" s="628">
        <v>7685</v>
      </c>
      <c r="L64" s="629">
        <v>8312</v>
      </c>
      <c r="M64" s="630">
        <v>170</v>
      </c>
      <c r="N64" s="628">
        <f t="shared" si="5"/>
        <v>8482</v>
      </c>
      <c r="O64" s="629">
        <v>8491</v>
      </c>
      <c r="P64" s="630">
        <v>111</v>
      </c>
      <c r="Q64" s="630">
        <v>8602</v>
      </c>
      <c r="R64" s="118"/>
      <c r="S64" s="118"/>
      <c r="T64" s="118"/>
      <c r="U64" s="118"/>
      <c r="V64" s="118"/>
      <c r="W64" s="118"/>
    </row>
    <row r="65" spans="1:23">
      <c r="A65" s="1"/>
      <c r="B65" s="20"/>
      <c r="C65" s="1"/>
      <c r="E65" s="269" t="s">
        <v>1254</v>
      </c>
      <c r="F65" s="621">
        <v>266</v>
      </c>
      <c r="G65" s="621">
        <v>309</v>
      </c>
      <c r="H65" s="622">
        <v>575</v>
      </c>
      <c r="I65" s="650">
        <v>538</v>
      </c>
      <c r="J65" s="621">
        <v>4</v>
      </c>
      <c r="K65" s="622">
        <v>542</v>
      </c>
      <c r="L65" s="650">
        <v>565</v>
      </c>
      <c r="M65" s="621">
        <v>5</v>
      </c>
      <c r="N65" s="622">
        <f t="shared" si="5"/>
        <v>570</v>
      </c>
      <c r="O65" s="650">
        <v>536</v>
      </c>
      <c r="P65" s="621">
        <v>62</v>
      </c>
      <c r="Q65" s="621">
        <v>598</v>
      </c>
      <c r="R65" s="118"/>
      <c r="S65" s="118"/>
      <c r="T65" s="118"/>
      <c r="U65" s="118"/>
      <c r="V65" s="118"/>
      <c r="W65" s="118"/>
    </row>
    <row r="66" spans="1:23" ht="15.75">
      <c r="A66" s="1"/>
      <c r="B66" s="22"/>
      <c r="C66" s="1"/>
      <c r="E66" s="651" t="s">
        <v>1255</v>
      </c>
      <c r="F66" s="630">
        <v>741</v>
      </c>
      <c r="G66" s="630">
        <v>373</v>
      </c>
      <c r="H66" s="628">
        <v>1114</v>
      </c>
      <c r="I66" s="629">
        <v>767</v>
      </c>
      <c r="J66" s="630">
        <v>19</v>
      </c>
      <c r="K66" s="628">
        <v>786</v>
      </c>
      <c r="L66" s="629">
        <v>678</v>
      </c>
      <c r="M66" s="630">
        <v>14</v>
      </c>
      <c r="N66" s="628">
        <f t="shared" si="5"/>
        <v>692</v>
      </c>
      <c r="O66" s="629">
        <v>608</v>
      </c>
      <c r="P66" s="630">
        <v>13</v>
      </c>
      <c r="Q66" s="630">
        <v>621</v>
      </c>
      <c r="R66" s="118"/>
      <c r="S66" s="118"/>
      <c r="T66" s="118"/>
      <c r="U66" s="118"/>
      <c r="V66" s="118"/>
      <c r="W66" s="118"/>
    </row>
    <row r="67" spans="1:23" ht="12.75">
      <c r="A67" s="1"/>
      <c r="B67" s="4"/>
      <c r="C67" s="1"/>
      <c r="E67" s="269" t="s">
        <v>1256</v>
      </c>
      <c r="F67" s="621">
        <v>67</v>
      </c>
      <c r="G67" s="621">
        <v>0</v>
      </c>
      <c r="H67" s="622">
        <v>67</v>
      </c>
      <c r="I67" s="650">
        <v>65</v>
      </c>
      <c r="J67" s="621">
        <v>0</v>
      </c>
      <c r="K67" s="622">
        <v>65</v>
      </c>
      <c r="L67" s="650">
        <v>62</v>
      </c>
      <c r="M67" s="621">
        <v>0</v>
      </c>
      <c r="N67" s="622">
        <f t="shared" si="5"/>
        <v>62</v>
      </c>
      <c r="O67" s="650">
        <v>0</v>
      </c>
      <c r="P67" s="621">
        <v>0</v>
      </c>
      <c r="Q67" s="621">
        <v>0</v>
      </c>
      <c r="R67" s="118"/>
      <c r="S67" s="118"/>
      <c r="T67" s="118"/>
      <c r="U67" s="118"/>
      <c r="V67" s="118"/>
      <c r="W67" s="118"/>
    </row>
    <row r="68" spans="1:23" ht="12.75">
      <c r="A68" s="1"/>
      <c r="B68" s="18"/>
      <c r="C68" s="1"/>
      <c r="E68" s="651" t="s">
        <v>1257</v>
      </c>
      <c r="F68" s="630">
        <v>246</v>
      </c>
      <c r="G68" s="630">
        <v>0</v>
      </c>
      <c r="H68" s="628">
        <v>246</v>
      </c>
      <c r="I68" s="629">
        <v>226</v>
      </c>
      <c r="J68" s="630">
        <v>1</v>
      </c>
      <c r="K68" s="628">
        <v>227</v>
      </c>
      <c r="L68" s="629">
        <v>224</v>
      </c>
      <c r="M68" s="630">
        <v>14</v>
      </c>
      <c r="N68" s="628">
        <f t="shared" si="5"/>
        <v>238</v>
      </c>
      <c r="O68" s="629">
        <v>190</v>
      </c>
      <c r="P68" s="630">
        <v>3</v>
      </c>
      <c r="Q68" s="630">
        <v>193</v>
      </c>
      <c r="R68" s="118"/>
      <c r="S68" s="118"/>
      <c r="T68" s="118"/>
      <c r="U68" s="118"/>
      <c r="V68" s="118"/>
      <c r="W68" s="118"/>
    </row>
    <row r="69" spans="1:23" ht="12.75">
      <c r="A69" s="1"/>
      <c r="B69" s="4"/>
      <c r="C69" s="1"/>
      <c r="E69" s="269" t="s">
        <v>1258</v>
      </c>
      <c r="F69" s="621">
        <v>0</v>
      </c>
      <c r="G69" s="621">
        <v>8</v>
      </c>
      <c r="H69" s="622">
        <v>8</v>
      </c>
      <c r="I69" s="650">
        <v>7</v>
      </c>
      <c r="J69" s="621">
        <v>0</v>
      </c>
      <c r="K69" s="622">
        <v>7</v>
      </c>
      <c r="L69" s="650">
        <v>8</v>
      </c>
      <c r="M69" s="621">
        <v>0</v>
      </c>
      <c r="N69" s="622">
        <f t="shared" si="5"/>
        <v>8</v>
      </c>
      <c r="O69" s="650">
        <v>3</v>
      </c>
      <c r="P69" s="621">
        <v>0</v>
      </c>
      <c r="Q69" s="621">
        <v>3</v>
      </c>
      <c r="R69" s="118"/>
      <c r="S69" s="118"/>
      <c r="T69" s="118"/>
      <c r="U69" s="118"/>
      <c r="V69" s="118"/>
      <c r="W69" s="118"/>
    </row>
    <row r="70" spans="1:23" ht="15.75">
      <c r="A70" s="1"/>
      <c r="B70" s="19"/>
      <c r="C70" s="1"/>
      <c r="E70" s="651" t="s">
        <v>1259</v>
      </c>
      <c r="F70" s="630">
        <v>0</v>
      </c>
      <c r="G70" s="630">
        <v>11</v>
      </c>
      <c r="H70" s="628">
        <v>11</v>
      </c>
      <c r="I70" s="629">
        <v>11</v>
      </c>
      <c r="J70" s="630">
        <v>0</v>
      </c>
      <c r="K70" s="628">
        <v>11</v>
      </c>
      <c r="L70" s="629">
        <v>2</v>
      </c>
      <c r="M70" s="630">
        <v>0</v>
      </c>
      <c r="N70" s="628">
        <f t="shared" si="5"/>
        <v>2</v>
      </c>
      <c r="O70" s="629">
        <v>3</v>
      </c>
      <c r="P70" s="630">
        <v>0</v>
      </c>
      <c r="Q70" s="630">
        <v>3</v>
      </c>
      <c r="R70" s="118"/>
      <c r="S70" s="118"/>
      <c r="T70" s="118"/>
      <c r="U70" s="118"/>
      <c r="V70" s="118"/>
      <c r="W70" s="118"/>
    </row>
    <row r="71" spans="1:23" ht="12.75">
      <c r="A71" s="1"/>
      <c r="B71" s="4"/>
      <c r="C71" s="1"/>
      <c r="E71" s="269" t="s">
        <v>1260</v>
      </c>
      <c r="F71" s="621">
        <v>417</v>
      </c>
      <c r="G71" s="621">
        <v>0</v>
      </c>
      <c r="H71" s="622">
        <v>417</v>
      </c>
      <c r="I71" s="650">
        <v>356</v>
      </c>
      <c r="J71" s="621">
        <v>0</v>
      </c>
      <c r="K71" s="622">
        <v>356</v>
      </c>
      <c r="L71" s="650">
        <v>331</v>
      </c>
      <c r="M71" s="621">
        <v>0</v>
      </c>
      <c r="N71" s="622">
        <f t="shared" si="5"/>
        <v>331</v>
      </c>
      <c r="O71" s="650">
        <v>0</v>
      </c>
      <c r="P71" s="621">
        <v>0</v>
      </c>
      <c r="Q71" s="621">
        <v>0</v>
      </c>
      <c r="R71" s="118"/>
      <c r="S71" s="118"/>
      <c r="T71" s="118"/>
      <c r="U71" s="118"/>
      <c r="V71" s="118"/>
      <c r="W71" s="118"/>
    </row>
    <row r="72" spans="1:23">
      <c r="A72" s="1"/>
      <c r="B72" s="20"/>
      <c r="C72" s="1"/>
      <c r="E72" s="651" t="s">
        <v>1261</v>
      </c>
      <c r="F72" s="630">
        <v>65</v>
      </c>
      <c r="G72" s="630">
        <v>0</v>
      </c>
      <c r="H72" s="628">
        <v>65</v>
      </c>
      <c r="I72" s="629">
        <v>61</v>
      </c>
      <c r="J72" s="630">
        <v>0</v>
      </c>
      <c r="K72" s="628">
        <v>61</v>
      </c>
      <c r="L72" s="629">
        <v>60</v>
      </c>
      <c r="M72" s="630">
        <v>0</v>
      </c>
      <c r="N72" s="628">
        <f t="shared" si="5"/>
        <v>60</v>
      </c>
      <c r="O72" s="629">
        <v>0</v>
      </c>
      <c r="P72" s="630">
        <v>0</v>
      </c>
      <c r="Q72" s="630">
        <v>0</v>
      </c>
      <c r="R72" s="118"/>
      <c r="S72" s="118"/>
      <c r="T72" s="118"/>
      <c r="U72" s="118"/>
      <c r="V72" s="118"/>
      <c r="W72" s="118"/>
    </row>
    <row r="73" spans="1:23" ht="15.75">
      <c r="A73" s="1"/>
      <c r="B73" s="22"/>
      <c r="C73" s="1"/>
      <c r="E73" s="269" t="s">
        <v>1262</v>
      </c>
      <c r="F73" s="621">
        <v>0</v>
      </c>
      <c r="G73" s="621">
        <v>0</v>
      </c>
      <c r="H73" s="622">
        <v>0</v>
      </c>
      <c r="I73" s="650">
        <v>0</v>
      </c>
      <c r="J73" s="621">
        <v>0</v>
      </c>
      <c r="K73" s="622">
        <v>0</v>
      </c>
      <c r="L73" s="650">
        <v>2</v>
      </c>
      <c r="M73" s="621">
        <v>1</v>
      </c>
      <c r="N73" s="622">
        <f t="shared" si="5"/>
        <v>3</v>
      </c>
      <c r="O73" s="650">
        <v>0</v>
      </c>
      <c r="P73" s="621">
        <v>0</v>
      </c>
      <c r="Q73" s="621">
        <v>0</v>
      </c>
      <c r="R73" s="118"/>
      <c r="S73" s="118"/>
      <c r="T73" s="118"/>
      <c r="U73" s="118"/>
      <c r="V73" s="118"/>
      <c r="W73" s="118"/>
    </row>
    <row r="74" spans="1:23" ht="12.75">
      <c r="A74" s="1"/>
      <c r="B74" s="4"/>
      <c r="C74" s="1"/>
      <c r="E74" s="651" t="s">
        <v>1263</v>
      </c>
      <c r="F74" s="630">
        <v>2287</v>
      </c>
      <c r="G74" s="630">
        <v>255</v>
      </c>
      <c r="H74" s="628">
        <v>2542</v>
      </c>
      <c r="I74" s="629">
        <v>2028</v>
      </c>
      <c r="J74" s="630">
        <v>50</v>
      </c>
      <c r="K74" s="628">
        <v>2078</v>
      </c>
      <c r="L74" s="629">
        <v>1933</v>
      </c>
      <c r="M74" s="630">
        <v>45</v>
      </c>
      <c r="N74" s="628">
        <f t="shared" si="5"/>
        <v>1978</v>
      </c>
      <c r="O74" s="629">
        <v>1727</v>
      </c>
      <c r="P74" s="630">
        <v>177</v>
      </c>
      <c r="Q74" s="630">
        <v>1904</v>
      </c>
      <c r="R74" s="118"/>
      <c r="S74" s="118"/>
      <c r="T74" s="118"/>
      <c r="U74" s="118"/>
      <c r="V74" s="118"/>
      <c r="W74" s="118"/>
    </row>
    <row r="75" spans="1:23">
      <c r="A75" s="1"/>
      <c r="B75" s="20"/>
      <c r="C75" s="1"/>
      <c r="E75" s="269" t="s">
        <v>1264</v>
      </c>
      <c r="F75" s="621">
        <v>68</v>
      </c>
      <c r="G75" s="621">
        <v>0</v>
      </c>
      <c r="H75" s="622">
        <v>68</v>
      </c>
      <c r="I75" s="650">
        <v>65</v>
      </c>
      <c r="J75" s="621">
        <v>0</v>
      </c>
      <c r="K75" s="622">
        <v>65</v>
      </c>
      <c r="L75" s="650">
        <v>56</v>
      </c>
      <c r="M75" s="621">
        <v>0</v>
      </c>
      <c r="N75" s="622">
        <f t="shared" si="5"/>
        <v>56</v>
      </c>
      <c r="O75" s="650">
        <v>0</v>
      </c>
      <c r="P75" s="621">
        <v>0</v>
      </c>
      <c r="Q75" s="621">
        <v>0</v>
      </c>
      <c r="R75" s="118"/>
      <c r="S75" s="118"/>
      <c r="T75" s="118"/>
      <c r="U75" s="118"/>
      <c r="V75" s="118"/>
      <c r="W75" s="118"/>
    </row>
    <row r="76" spans="1:23" ht="15.75">
      <c r="A76" s="1"/>
      <c r="B76" s="22"/>
      <c r="C76" s="1"/>
      <c r="E76" s="651" t="s">
        <v>1265</v>
      </c>
      <c r="F76" s="630">
        <v>50</v>
      </c>
      <c r="G76" s="630">
        <v>0</v>
      </c>
      <c r="H76" s="628">
        <v>50</v>
      </c>
      <c r="I76" s="629">
        <v>39</v>
      </c>
      <c r="J76" s="630">
        <v>0</v>
      </c>
      <c r="K76" s="628">
        <v>39</v>
      </c>
      <c r="L76" s="629">
        <v>38</v>
      </c>
      <c r="M76" s="630">
        <v>0</v>
      </c>
      <c r="N76" s="628">
        <f t="shared" si="5"/>
        <v>38</v>
      </c>
      <c r="O76" s="629">
        <v>0</v>
      </c>
      <c r="P76" s="630">
        <v>0</v>
      </c>
      <c r="Q76" s="630">
        <v>0</v>
      </c>
      <c r="R76" s="118"/>
      <c r="S76" s="118"/>
      <c r="T76" s="118"/>
      <c r="U76" s="118"/>
      <c r="V76" s="118"/>
      <c r="W76" s="118"/>
    </row>
    <row r="77" spans="1:23" ht="12.75">
      <c r="A77" s="1"/>
      <c r="B77" s="4"/>
      <c r="C77" s="1"/>
      <c r="E77" s="269" t="s">
        <v>1266</v>
      </c>
      <c r="F77" s="621">
        <v>211</v>
      </c>
      <c r="G77" s="621">
        <v>207</v>
      </c>
      <c r="H77" s="622">
        <v>418</v>
      </c>
      <c r="I77" s="650">
        <v>265</v>
      </c>
      <c r="J77" s="621">
        <v>28</v>
      </c>
      <c r="K77" s="622">
        <v>293</v>
      </c>
      <c r="L77" s="650">
        <v>255</v>
      </c>
      <c r="M77" s="621">
        <v>47</v>
      </c>
      <c r="N77" s="622">
        <f t="shared" si="5"/>
        <v>302</v>
      </c>
      <c r="O77" s="650">
        <v>258</v>
      </c>
      <c r="P77" s="621">
        <v>56</v>
      </c>
      <c r="Q77" s="621">
        <v>314</v>
      </c>
      <c r="R77" s="118"/>
      <c r="S77" s="118"/>
      <c r="T77" s="118"/>
      <c r="U77" s="118"/>
      <c r="V77" s="118"/>
      <c r="W77" s="118"/>
    </row>
    <row r="78" spans="1:23" ht="23.25">
      <c r="A78" s="1"/>
      <c r="B78" s="4"/>
      <c r="C78" s="1"/>
      <c r="E78" s="651" t="s">
        <v>1267</v>
      </c>
      <c r="F78" s="630">
        <v>121</v>
      </c>
      <c r="G78" s="630">
        <v>0</v>
      </c>
      <c r="H78" s="628">
        <v>121</v>
      </c>
      <c r="I78" s="629">
        <v>118</v>
      </c>
      <c r="J78" s="630">
        <v>0</v>
      </c>
      <c r="K78" s="628">
        <v>118</v>
      </c>
      <c r="L78" s="629">
        <v>114</v>
      </c>
      <c r="M78" s="630">
        <v>0</v>
      </c>
      <c r="N78" s="628">
        <f t="shared" si="5"/>
        <v>114</v>
      </c>
      <c r="O78" s="629">
        <v>0</v>
      </c>
      <c r="P78" s="630">
        <v>0</v>
      </c>
      <c r="Q78" s="630">
        <v>0</v>
      </c>
      <c r="R78" s="118"/>
      <c r="S78" s="118"/>
      <c r="T78" s="118"/>
      <c r="U78" s="118"/>
      <c r="V78" s="118"/>
      <c r="W78" s="118"/>
    </row>
    <row r="79" spans="1:23" ht="12.75">
      <c r="A79" s="1"/>
      <c r="B79" s="4"/>
      <c r="C79" s="1"/>
      <c r="E79" s="269" t="s">
        <v>1268</v>
      </c>
      <c r="F79" s="621">
        <v>27</v>
      </c>
      <c r="G79" s="621">
        <v>0</v>
      </c>
      <c r="H79" s="622">
        <v>27</v>
      </c>
      <c r="I79" s="650">
        <v>22</v>
      </c>
      <c r="J79" s="621">
        <v>0</v>
      </c>
      <c r="K79" s="622">
        <v>22</v>
      </c>
      <c r="L79" s="650">
        <v>22</v>
      </c>
      <c r="M79" s="621">
        <v>0</v>
      </c>
      <c r="N79" s="622">
        <f t="shared" si="5"/>
        <v>22</v>
      </c>
      <c r="O79" s="650">
        <v>21</v>
      </c>
      <c r="P79" s="621">
        <v>0</v>
      </c>
      <c r="Q79" s="621">
        <v>21</v>
      </c>
      <c r="R79" s="118"/>
      <c r="S79" s="118"/>
      <c r="T79" s="118"/>
      <c r="U79" s="118"/>
      <c r="V79" s="118"/>
      <c r="W79" s="118"/>
    </row>
    <row r="80" spans="1:23" ht="12.75">
      <c r="A80" s="1"/>
      <c r="B80" s="4"/>
      <c r="C80" s="1"/>
      <c r="E80" s="652" t="s">
        <v>614</v>
      </c>
      <c r="F80" s="644">
        <v>9123</v>
      </c>
      <c r="G80" s="644">
        <v>7235</v>
      </c>
      <c r="H80" s="642">
        <v>16358</v>
      </c>
      <c r="I80" s="653">
        <v>14214</v>
      </c>
      <c r="J80" s="644">
        <v>248</v>
      </c>
      <c r="K80" s="642">
        <v>14462</v>
      </c>
      <c r="L80" s="653">
        <f t="shared" ref="L80:N80" si="6">SUM(L63:L79)</f>
        <v>14468</v>
      </c>
      <c r="M80" s="644">
        <f t="shared" si="6"/>
        <v>338</v>
      </c>
      <c r="N80" s="642">
        <f t="shared" si="6"/>
        <v>14806</v>
      </c>
      <c r="O80" s="653">
        <v>13476</v>
      </c>
      <c r="P80" s="644">
        <v>461</v>
      </c>
      <c r="Q80" s="644">
        <v>13937</v>
      </c>
      <c r="R80" s="118"/>
      <c r="S80" s="118"/>
      <c r="T80" s="118"/>
      <c r="U80" s="118"/>
      <c r="V80" s="118"/>
      <c r="W80" s="118"/>
    </row>
    <row r="81" spans="1:23" ht="14.25">
      <c r="A81" s="1"/>
      <c r="B81" s="4"/>
      <c r="C81" s="1"/>
      <c r="E81" s="144" t="s">
        <v>1269</v>
      </c>
      <c r="F81" s="144"/>
      <c r="G81" s="264"/>
      <c r="H81" s="264"/>
      <c r="I81" s="264"/>
      <c r="J81" s="264"/>
      <c r="K81" s="264"/>
      <c r="L81" s="264"/>
      <c r="M81" s="264"/>
      <c r="N81" s="264"/>
      <c r="O81" s="118"/>
      <c r="P81" s="118"/>
      <c r="Q81" s="118"/>
      <c r="R81" s="118"/>
      <c r="S81" s="118"/>
      <c r="T81" s="118"/>
      <c r="U81" s="118"/>
      <c r="V81" s="118"/>
      <c r="W81" s="118"/>
    </row>
    <row r="82" spans="1:23" ht="12.75">
      <c r="A82" s="1"/>
      <c r="B82" s="4"/>
      <c r="C82" s="1"/>
      <c r="E82" s="118"/>
      <c r="F82" s="118"/>
      <c r="G82" s="118"/>
      <c r="H82" s="118"/>
      <c r="I82" s="118"/>
      <c r="J82" s="118"/>
      <c r="K82" s="118"/>
      <c r="L82" s="118"/>
      <c r="M82" s="118"/>
      <c r="N82" s="118"/>
      <c r="O82" s="118"/>
      <c r="P82" s="118"/>
      <c r="Q82" s="118"/>
      <c r="R82" s="118"/>
      <c r="S82" s="118"/>
      <c r="T82" s="118"/>
      <c r="U82" s="118"/>
      <c r="V82" s="118"/>
      <c r="W82" s="118"/>
    </row>
    <row r="83" spans="1:23" ht="12.75">
      <c r="A83" s="1"/>
      <c r="B83" s="4"/>
      <c r="C83" s="1"/>
      <c r="E83" s="118"/>
      <c r="F83" s="118"/>
      <c r="G83" s="118"/>
      <c r="H83" s="118"/>
      <c r="I83" s="118"/>
      <c r="J83" s="118"/>
      <c r="K83" s="118"/>
      <c r="L83" s="118"/>
      <c r="M83" s="118"/>
      <c r="N83" s="118"/>
      <c r="O83" s="118"/>
      <c r="P83" s="118"/>
      <c r="Q83" s="118"/>
      <c r="R83" s="118"/>
      <c r="S83" s="118"/>
      <c r="T83" s="118"/>
      <c r="U83" s="118"/>
      <c r="V83" s="118"/>
      <c r="W83" s="118"/>
    </row>
    <row r="84" spans="1:23" ht="12.75">
      <c r="A84" s="1"/>
      <c r="B84" s="4"/>
      <c r="C84" s="1"/>
      <c r="E84" s="1109" t="s">
        <v>1277</v>
      </c>
      <c r="F84" s="1108"/>
      <c r="G84" s="1108"/>
      <c r="H84" s="1108"/>
      <c r="I84" s="1108"/>
      <c r="J84" s="1108"/>
      <c r="K84" s="1108"/>
      <c r="L84" s="1108"/>
      <c r="M84" s="1108"/>
      <c r="N84" s="1108"/>
      <c r="O84" s="1108"/>
      <c r="P84" s="1108"/>
      <c r="Q84" s="1108"/>
      <c r="R84" s="118"/>
      <c r="S84" s="118"/>
      <c r="T84" s="118"/>
      <c r="U84" s="118"/>
      <c r="V84" s="118"/>
      <c r="W84" s="118"/>
    </row>
    <row r="85" spans="1:23" ht="12.75">
      <c r="A85" s="1"/>
      <c r="B85" s="4"/>
      <c r="C85" s="1"/>
      <c r="E85" s="1616" t="s">
        <v>1278</v>
      </c>
      <c r="F85" s="1151" t="s">
        <v>1000</v>
      </c>
      <c r="G85" s="1108"/>
      <c r="H85" s="1108"/>
      <c r="I85" s="1151" t="s">
        <v>1001</v>
      </c>
      <c r="J85" s="1108"/>
      <c r="K85" s="1108"/>
      <c r="L85" s="1151">
        <v>2024</v>
      </c>
      <c r="M85" s="1108"/>
      <c r="N85" s="1108"/>
      <c r="O85" s="1151">
        <v>2025</v>
      </c>
      <c r="P85" s="1108"/>
      <c r="Q85" s="1108"/>
      <c r="R85" s="118"/>
      <c r="S85" s="118"/>
      <c r="T85" s="118"/>
      <c r="U85" s="118"/>
      <c r="V85" s="118"/>
      <c r="W85" s="118"/>
    </row>
    <row r="86" spans="1:23" ht="12.75">
      <c r="A86" s="1"/>
      <c r="B86" s="4"/>
      <c r="C86" s="1"/>
      <c r="E86" s="1108"/>
      <c r="F86" s="1151" t="s">
        <v>1279</v>
      </c>
      <c r="G86" s="1151" t="s">
        <v>1280</v>
      </c>
      <c r="H86" s="1151" t="s">
        <v>614</v>
      </c>
      <c r="I86" s="1151" t="s">
        <v>1279</v>
      </c>
      <c r="J86" s="1151" t="s">
        <v>1280</v>
      </c>
      <c r="K86" s="1151" t="s">
        <v>614</v>
      </c>
      <c r="L86" s="1151" t="s">
        <v>1279</v>
      </c>
      <c r="M86" s="1151" t="s">
        <v>1280</v>
      </c>
      <c r="N86" s="1151" t="s">
        <v>614</v>
      </c>
      <c r="O86" s="1151" t="s">
        <v>1279</v>
      </c>
      <c r="P86" s="1151" t="s">
        <v>1280</v>
      </c>
      <c r="Q86" s="1656" t="s">
        <v>614</v>
      </c>
      <c r="R86" s="118"/>
      <c r="S86" s="118"/>
      <c r="T86" s="118"/>
      <c r="U86" s="118"/>
      <c r="V86" s="118"/>
      <c r="W86" s="118"/>
    </row>
    <row r="87" spans="1:23" ht="12.75">
      <c r="A87" s="1"/>
      <c r="B87" s="64"/>
      <c r="C87" s="1"/>
      <c r="E87" s="1108"/>
      <c r="F87" s="1108"/>
      <c r="G87" s="1108"/>
      <c r="H87" s="1108"/>
      <c r="I87" s="1108"/>
      <c r="J87" s="1108"/>
      <c r="K87" s="1108"/>
      <c r="L87" s="1108"/>
      <c r="M87" s="1108"/>
      <c r="N87" s="1108"/>
      <c r="O87" s="1108"/>
      <c r="P87" s="1108"/>
      <c r="Q87" s="1108"/>
      <c r="R87" s="118"/>
      <c r="S87" s="118"/>
      <c r="T87" s="118"/>
      <c r="U87" s="118"/>
      <c r="V87" s="118"/>
      <c r="W87" s="118"/>
    </row>
    <row r="88" spans="1:23" ht="12.75">
      <c r="A88" s="1"/>
      <c r="B88" s="4"/>
      <c r="C88" s="1"/>
      <c r="E88" s="620" t="s">
        <v>1250</v>
      </c>
      <c r="F88" s="621">
        <v>6397</v>
      </c>
      <c r="G88" s="621">
        <v>8</v>
      </c>
      <c r="H88" s="622">
        <v>6405</v>
      </c>
      <c r="I88" s="650">
        <v>5750</v>
      </c>
      <c r="J88" s="621">
        <v>13</v>
      </c>
      <c r="K88" s="622">
        <v>5763</v>
      </c>
      <c r="L88" s="650">
        <v>5750</v>
      </c>
      <c r="M88" s="621">
        <v>12</v>
      </c>
      <c r="N88" s="622">
        <f t="shared" ref="N88:N91" si="7">SUM(L88:M88)</f>
        <v>5762</v>
      </c>
      <c r="O88" s="650">
        <v>5352</v>
      </c>
      <c r="P88" s="621">
        <v>12</v>
      </c>
      <c r="Q88" s="621">
        <v>5364</v>
      </c>
      <c r="R88" s="118"/>
      <c r="S88" s="118"/>
      <c r="T88" s="118"/>
      <c r="U88" s="118"/>
      <c r="V88" s="118"/>
      <c r="W88" s="118"/>
    </row>
    <row r="89" spans="1:23">
      <c r="A89" s="1"/>
      <c r="B89" s="20"/>
      <c r="C89" s="1"/>
      <c r="E89" s="626" t="s">
        <v>1251</v>
      </c>
      <c r="F89" s="630">
        <v>9890</v>
      </c>
      <c r="G89" s="630">
        <v>60</v>
      </c>
      <c r="H89" s="628">
        <v>9950</v>
      </c>
      <c r="I89" s="629">
        <v>8658</v>
      </c>
      <c r="J89" s="630">
        <v>70</v>
      </c>
      <c r="K89" s="628">
        <v>8728</v>
      </c>
      <c r="L89" s="629">
        <v>8953</v>
      </c>
      <c r="M89" s="630">
        <v>79</v>
      </c>
      <c r="N89" s="628">
        <f t="shared" si="7"/>
        <v>9032</v>
      </c>
      <c r="O89" s="629">
        <v>8474</v>
      </c>
      <c r="P89" s="630">
        <v>90</v>
      </c>
      <c r="Q89" s="630">
        <v>8564</v>
      </c>
      <c r="R89" s="118"/>
      <c r="S89" s="118"/>
      <c r="T89" s="118"/>
      <c r="U89" s="118"/>
      <c r="V89" s="118"/>
      <c r="W89" s="118"/>
    </row>
    <row r="90" spans="1:23" ht="15.75">
      <c r="A90" s="1"/>
      <c r="B90" s="22"/>
      <c r="C90" s="1"/>
      <c r="E90" s="620" t="s">
        <v>1252</v>
      </c>
      <c r="F90" s="621">
        <v>3</v>
      </c>
      <c r="G90" s="621">
        <v>0</v>
      </c>
      <c r="H90" s="622">
        <v>3</v>
      </c>
      <c r="I90" s="650">
        <v>6</v>
      </c>
      <c r="J90" s="621">
        <v>0</v>
      </c>
      <c r="K90" s="622">
        <v>6</v>
      </c>
      <c r="L90" s="650">
        <v>12</v>
      </c>
      <c r="M90" s="621">
        <v>0</v>
      </c>
      <c r="N90" s="622">
        <f t="shared" si="7"/>
        <v>12</v>
      </c>
      <c r="O90" s="650">
        <v>9</v>
      </c>
      <c r="P90" s="621">
        <v>0</v>
      </c>
      <c r="Q90" s="621">
        <v>9</v>
      </c>
      <c r="R90" s="118"/>
      <c r="S90" s="118"/>
      <c r="T90" s="118"/>
      <c r="U90" s="118"/>
      <c r="V90" s="118"/>
      <c r="W90" s="118"/>
    </row>
    <row r="91" spans="1:23" ht="12.75">
      <c r="A91" s="1"/>
      <c r="B91" s="4"/>
      <c r="C91" s="1"/>
      <c r="E91" s="640" t="s">
        <v>614</v>
      </c>
      <c r="F91" s="644">
        <v>16290</v>
      </c>
      <c r="G91" s="644">
        <v>68</v>
      </c>
      <c r="H91" s="642">
        <v>16358</v>
      </c>
      <c r="I91" s="653">
        <v>14414</v>
      </c>
      <c r="J91" s="644">
        <v>83</v>
      </c>
      <c r="K91" s="642">
        <v>14497</v>
      </c>
      <c r="L91" s="653">
        <f t="shared" ref="L91:M91" si="8">SUM(L88:L90)</f>
        <v>14715</v>
      </c>
      <c r="M91" s="644">
        <f t="shared" si="8"/>
        <v>91</v>
      </c>
      <c r="N91" s="642">
        <f t="shared" si="7"/>
        <v>14806</v>
      </c>
      <c r="O91" s="653">
        <v>13835</v>
      </c>
      <c r="P91" s="644">
        <v>102</v>
      </c>
      <c r="Q91" s="644">
        <v>13937</v>
      </c>
      <c r="R91" s="118"/>
      <c r="S91" s="118"/>
      <c r="T91" s="118"/>
      <c r="U91" s="118"/>
      <c r="V91" s="118"/>
      <c r="W91" s="118"/>
    </row>
    <row r="92" spans="1:23" ht="14.25">
      <c r="A92" s="1"/>
      <c r="B92" s="4"/>
      <c r="C92" s="1"/>
      <c r="E92" s="144" t="s">
        <v>1269</v>
      </c>
      <c r="F92" s="144"/>
      <c r="G92" s="264"/>
      <c r="H92" s="264"/>
      <c r="I92" s="264"/>
      <c r="J92" s="264"/>
      <c r="K92" s="264"/>
      <c r="L92" s="264"/>
      <c r="M92" s="264"/>
      <c r="N92" s="264"/>
      <c r="O92" s="118"/>
      <c r="P92" s="118"/>
      <c r="Q92" s="118"/>
      <c r="R92" s="118"/>
      <c r="S92" s="118"/>
      <c r="T92" s="118"/>
      <c r="U92" s="118"/>
      <c r="V92" s="118"/>
      <c r="W92" s="118"/>
    </row>
    <row r="93" spans="1:23" ht="14.25">
      <c r="A93" s="1"/>
      <c r="B93" s="4"/>
      <c r="C93" s="1"/>
      <c r="E93" s="264"/>
      <c r="F93" s="264"/>
      <c r="G93" s="264"/>
      <c r="H93" s="264"/>
      <c r="I93" s="264"/>
      <c r="J93" s="264"/>
      <c r="K93" s="264"/>
      <c r="L93" s="264"/>
      <c r="M93" s="264"/>
      <c r="N93" s="264"/>
      <c r="O93" s="118"/>
      <c r="P93" s="118"/>
      <c r="Q93" s="118"/>
      <c r="R93" s="118"/>
      <c r="S93" s="118"/>
      <c r="T93" s="118"/>
      <c r="U93" s="118"/>
      <c r="V93" s="118"/>
      <c r="W93" s="118"/>
    </row>
    <row r="94" spans="1:23" ht="14.25">
      <c r="A94" s="1"/>
      <c r="B94" s="4"/>
      <c r="C94" s="1"/>
      <c r="E94" s="264"/>
      <c r="F94" s="264"/>
      <c r="G94" s="264"/>
      <c r="H94" s="264"/>
      <c r="I94" s="264"/>
      <c r="J94" s="264"/>
      <c r="K94" s="264"/>
      <c r="L94" s="264"/>
      <c r="M94" s="264"/>
      <c r="N94" s="264"/>
      <c r="O94" s="118"/>
      <c r="P94" s="118"/>
      <c r="Q94" s="118"/>
      <c r="R94" s="118"/>
      <c r="S94" s="118"/>
      <c r="T94" s="118"/>
      <c r="U94" s="118"/>
      <c r="V94" s="118"/>
      <c r="W94" s="118"/>
    </row>
    <row r="95" spans="1:23" ht="12.75">
      <c r="A95" s="1"/>
      <c r="B95" s="4"/>
      <c r="C95" s="1"/>
      <c r="E95" s="1109" t="s">
        <v>1281</v>
      </c>
      <c r="F95" s="1108"/>
      <c r="G95" s="1108"/>
      <c r="H95" s="1108"/>
      <c r="I95" s="1108"/>
      <c r="J95" s="1108"/>
      <c r="K95" s="1108"/>
      <c r="L95" s="1108"/>
      <c r="M95" s="1108"/>
      <c r="N95" s="1108"/>
      <c r="O95" s="1108"/>
      <c r="P95" s="1108"/>
      <c r="Q95" s="1108"/>
      <c r="R95" s="118"/>
      <c r="S95" s="118"/>
      <c r="T95" s="118"/>
      <c r="U95" s="118"/>
      <c r="V95" s="118"/>
      <c r="W95" s="118"/>
    </row>
    <row r="96" spans="1:23">
      <c r="A96" s="1"/>
      <c r="B96" s="20"/>
      <c r="C96" s="1"/>
      <c r="E96" s="1643" t="s">
        <v>1282</v>
      </c>
      <c r="F96" s="1655" t="s">
        <v>1000</v>
      </c>
      <c r="G96" s="1117"/>
      <c r="H96" s="1118"/>
      <c r="I96" s="1655" t="s">
        <v>1001</v>
      </c>
      <c r="J96" s="1117"/>
      <c r="K96" s="1118"/>
      <c r="L96" s="1655">
        <v>2024</v>
      </c>
      <c r="M96" s="1117"/>
      <c r="N96" s="1118"/>
      <c r="O96" s="1655">
        <v>2025</v>
      </c>
      <c r="P96" s="1117"/>
      <c r="Q96" s="1118"/>
      <c r="R96" s="118"/>
      <c r="S96" s="118"/>
      <c r="T96" s="118"/>
      <c r="U96" s="118"/>
      <c r="V96" s="118"/>
      <c r="W96" s="118"/>
    </row>
    <row r="97" spans="1:23" ht="25.5">
      <c r="A97" s="1"/>
      <c r="B97" s="22"/>
      <c r="C97" s="1"/>
      <c r="E97" s="1572"/>
      <c r="F97" s="307" t="s">
        <v>1279</v>
      </c>
      <c r="G97" s="307" t="s">
        <v>1280</v>
      </c>
      <c r="H97" s="307" t="s">
        <v>614</v>
      </c>
      <c r="I97" s="307" t="s">
        <v>1279</v>
      </c>
      <c r="J97" s="307" t="s">
        <v>1280</v>
      </c>
      <c r="K97" s="307" t="s">
        <v>614</v>
      </c>
      <c r="L97" s="307" t="s">
        <v>1279</v>
      </c>
      <c r="M97" s="307" t="s">
        <v>1280</v>
      </c>
      <c r="N97" s="307" t="s">
        <v>614</v>
      </c>
      <c r="O97" s="307" t="s">
        <v>1279</v>
      </c>
      <c r="P97" s="307" t="s">
        <v>1280</v>
      </c>
      <c r="Q97" s="307" t="s">
        <v>614</v>
      </c>
      <c r="R97" s="118"/>
      <c r="S97" s="118"/>
      <c r="T97" s="118"/>
      <c r="U97" s="118"/>
      <c r="V97" s="118"/>
      <c r="W97" s="118"/>
    </row>
    <row r="98" spans="1:23" ht="12.75">
      <c r="A98" s="1"/>
      <c r="B98" s="18"/>
      <c r="C98" s="1"/>
      <c r="E98" s="620" t="s">
        <v>1253</v>
      </c>
      <c r="F98" s="621">
        <v>2190</v>
      </c>
      <c r="G98" s="621">
        <v>0</v>
      </c>
      <c r="H98" s="622">
        <v>2190</v>
      </c>
      <c r="I98" s="650">
        <v>2107</v>
      </c>
      <c r="J98" s="621">
        <v>0</v>
      </c>
      <c r="K98" s="622">
        <v>2107</v>
      </c>
      <c r="L98" s="650">
        <v>1848</v>
      </c>
      <c r="M98" s="621">
        <v>0</v>
      </c>
      <c r="N98" s="622">
        <f t="shared" ref="N98:N114" si="9">SUM(L98:M98)</f>
        <v>1848</v>
      </c>
      <c r="O98" s="650">
        <v>1678</v>
      </c>
      <c r="P98" s="621">
        <v>0</v>
      </c>
      <c r="Q98" s="621">
        <v>1678</v>
      </c>
      <c r="R98" s="118"/>
      <c r="S98" s="118"/>
      <c r="T98" s="118"/>
      <c r="U98" s="118"/>
      <c r="V98" s="118"/>
      <c r="W98" s="118"/>
    </row>
    <row r="99" spans="1:23" ht="12.75">
      <c r="A99" s="1"/>
      <c r="B99" s="4"/>
      <c r="C99" s="1"/>
      <c r="E99" s="626" t="s">
        <v>982</v>
      </c>
      <c r="F99" s="630">
        <v>8420</v>
      </c>
      <c r="G99" s="630">
        <v>19</v>
      </c>
      <c r="H99" s="628">
        <v>8439</v>
      </c>
      <c r="I99" s="629">
        <v>7671</v>
      </c>
      <c r="J99" s="630">
        <v>14</v>
      </c>
      <c r="K99" s="628">
        <v>7685</v>
      </c>
      <c r="L99" s="629">
        <v>8474</v>
      </c>
      <c r="M99" s="630">
        <v>8</v>
      </c>
      <c r="N99" s="628">
        <f t="shared" si="9"/>
        <v>8482</v>
      </c>
      <c r="O99" s="629">
        <v>8595</v>
      </c>
      <c r="P99" s="630">
        <v>7</v>
      </c>
      <c r="Q99" s="630">
        <v>8602</v>
      </c>
      <c r="R99" s="118"/>
      <c r="S99" s="118"/>
      <c r="T99" s="118"/>
      <c r="U99" s="118"/>
      <c r="V99" s="118"/>
      <c r="W99" s="118"/>
    </row>
    <row r="100" spans="1:23" ht="15.75">
      <c r="A100" s="1"/>
      <c r="B100" s="19"/>
      <c r="C100" s="1"/>
      <c r="E100" s="620" t="s">
        <v>1254</v>
      </c>
      <c r="F100" s="621">
        <v>534</v>
      </c>
      <c r="G100" s="621">
        <v>41</v>
      </c>
      <c r="H100" s="622">
        <v>575</v>
      </c>
      <c r="I100" s="650">
        <v>478</v>
      </c>
      <c r="J100" s="621">
        <v>64</v>
      </c>
      <c r="K100" s="622">
        <v>542</v>
      </c>
      <c r="L100" s="650">
        <v>494</v>
      </c>
      <c r="M100" s="621">
        <v>76</v>
      </c>
      <c r="N100" s="622">
        <f t="shared" si="9"/>
        <v>570</v>
      </c>
      <c r="O100" s="650">
        <v>511</v>
      </c>
      <c r="P100" s="621">
        <v>87</v>
      </c>
      <c r="Q100" s="621">
        <v>598</v>
      </c>
      <c r="R100" s="118"/>
      <c r="S100" s="118"/>
      <c r="T100" s="118"/>
      <c r="U100" s="118"/>
      <c r="V100" s="118"/>
      <c r="W100" s="118"/>
    </row>
    <row r="101" spans="1:23" ht="12.75">
      <c r="A101" s="1"/>
      <c r="B101" s="4"/>
      <c r="C101" s="1"/>
      <c r="E101" s="626" t="s">
        <v>1255</v>
      </c>
      <c r="F101" s="630">
        <v>1114</v>
      </c>
      <c r="G101" s="630">
        <v>0</v>
      </c>
      <c r="H101" s="628">
        <v>1114</v>
      </c>
      <c r="I101" s="629">
        <v>786</v>
      </c>
      <c r="J101" s="630">
        <v>0</v>
      </c>
      <c r="K101" s="628">
        <v>786</v>
      </c>
      <c r="L101" s="629">
        <v>692</v>
      </c>
      <c r="M101" s="630">
        <v>0</v>
      </c>
      <c r="N101" s="628">
        <f t="shared" si="9"/>
        <v>692</v>
      </c>
      <c r="O101" s="629">
        <v>621</v>
      </c>
      <c r="P101" s="630">
        <v>0</v>
      </c>
      <c r="Q101" s="630">
        <v>621</v>
      </c>
      <c r="R101" s="118"/>
      <c r="S101" s="118"/>
      <c r="T101" s="118"/>
      <c r="U101" s="118"/>
      <c r="V101" s="118"/>
      <c r="W101" s="118"/>
    </row>
    <row r="102" spans="1:23">
      <c r="A102" s="1"/>
      <c r="B102" s="20"/>
      <c r="C102" s="1"/>
      <c r="E102" s="620" t="s">
        <v>1256</v>
      </c>
      <c r="F102" s="621">
        <v>67</v>
      </c>
      <c r="G102" s="621">
        <v>0</v>
      </c>
      <c r="H102" s="622">
        <v>67</v>
      </c>
      <c r="I102" s="650">
        <v>65</v>
      </c>
      <c r="J102" s="621">
        <v>0</v>
      </c>
      <c r="K102" s="622">
        <v>65</v>
      </c>
      <c r="L102" s="650">
        <v>62</v>
      </c>
      <c r="M102" s="621">
        <v>0</v>
      </c>
      <c r="N102" s="622">
        <f t="shared" si="9"/>
        <v>62</v>
      </c>
      <c r="O102" s="650">
        <v>0</v>
      </c>
      <c r="P102" s="621">
        <v>0</v>
      </c>
      <c r="Q102" s="621">
        <v>0</v>
      </c>
      <c r="R102" s="118"/>
      <c r="S102" s="118"/>
      <c r="T102" s="118"/>
      <c r="U102" s="118"/>
      <c r="V102" s="118"/>
      <c r="W102" s="118"/>
    </row>
    <row r="103" spans="1:23" ht="15.75">
      <c r="A103" s="1"/>
      <c r="B103" s="22"/>
      <c r="C103" s="1"/>
      <c r="E103" s="626" t="s">
        <v>1257</v>
      </c>
      <c r="F103" s="630">
        <v>254</v>
      </c>
      <c r="G103" s="630">
        <v>0</v>
      </c>
      <c r="H103" s="628">
        <v>254</v>
      </c>
      <c r="I103" s="629">
        <v>227</v>
      </c>
      <c r="J103" s="630">
        <v>0</v>
      </c>
      <c r="K103" s="628">
        <v>227</v>
      </c>
      <c r="L103" s="629">
        <v>238</v>
      </c>
      <c r="M103" s="630">
        <v>0</v>
      </c>
      <c r="N103" s="628">
        <f t="shared" si="9"/>
        <v>238</v>
      </c>
      <c r="O103" s="629">
        <v>193</v>
      </c>
      <c r="P103" s="630">
        <v>0</v>
      </c>
      <c r="Q103" s="630">
        <v>193</v>
      </c>
      <c r="R103" s="118"/>
      <c r="S103" s="118"/>
      <c r="T103" s="118"/>
      <c r="U103" s="118"/>
      <c r="V103" s="118"/>
      <c r="W103" s="118"/>
    </row>
    <row r="104" spans="1:23" ht="12.75">
      <c r="A104" s="1"/>
      <c r="B104" s="4"/>
      <c r="C104" s="1"/>
      <c r="E104" s="620" t="s">
        <v>1258</v>
      </c>
      <c r="F104" s="621">
        <v>10</v>
      </c>
      <c r="G104" s="621">
        <v>1</v>
      </c>
      <c r="H104" s="622">
        <v>11</v>
      </c>
      <c r="I104" s="650">
        <v>7</v>
      </c>
      <c r="J104" s="621">
        <v>0</v>
      </c>
      <c r="K104" s="622">
        <v>7</v>
      </c>
      <c r="L104" s="650">
        <v>8</v>
      </c>
      <c r="M104" s="621">
        <v>0</v>
      </c>
      <c r="N104" s="622">
        <f t="shared" si="9"/>
        <v>8</v>
      </c>
      <c r="O104" s="650">
        <v>3</v>
      </c>
      <c r="P104" s="621">
        <v>0</v>
      </c>
      <c r="Q104" s="621">
        <v>3</v>
      </c>
      <c r="R104" s="118"/>
      <c r="S104" s="118"/>
      <c r="T104" s="118"/>
      <c r="U104" s="118"/>
      <c r="V104" s="118"/>
      <c r="W104" s="118"/>
    </row>
    <row r="105" spans="1:23">
      <c r="A105" s="1"/>
      <c r="B105" s="20"/>
      <c r="C105" s="1"/>
      <c r="E105" s="626" t="s">
        <v>1259</v>
      </c>
      <c r="F105" s="630">
        <v>0</v>
      </c>
      <c r="G105" s="630">
        <v>0</v>
      </c>
      <c r="H105" s="628">
        <v>0</v>
      </c>
      <c r="I105" s="629">
        <v>10</v>
      </c>
      <c r="J105" s="630">
        <v>1</v>
      </c>
      <c r="K105" s="628">
        <v>11</v>
      </c>
      <c r="L105" s="629">
        <v>2</v>
      </c>
      <c r="M105" s="630">
        <v>0</v>
      </c>
      <c r="N105" s="628">
        <f t="shared" si="9"/>
        <v>2</v>
      </c>
      <c r="O105" s="629">
        <v>3</v>
      </c>
      <c r="P105" s="630">
        <v>0</v>
      </c>
      <c r="Q105" s="630">
        <v>3</v>
      </c>
      <c r="R105" s="118"/>
      <c r="S105" s="118"/>
      <c r="T105" s="118"/>
      <c r="U105" s="118"/>
      <c r="V105" s="118"/>
      <c r="W105" s="118"/>
    </row>
    <row r="106" spans="1:23" ht="15.75">
      <c r="A106" s="1"/>
      <c r="B106" s="22"/>
      <c r="C106" s="1"/>
      <c r="E106" s="620" t="s">
        <v>1260</v>
      </c>
      <c r="F106" s="621">
        <v>787</v>
      </c>
      <c r="G106" s="621">
        <v>0</v>
      </c>
      <c r="H106" s="622">
        <v>787</v>
      </c>
      <c r="I106" s="650">
        <v>356</v>
      </c>
      <c r="J106" s="621">
        <v>0</v>
      </c>
      <c r="K106" s="622">
        <v>356</v>
      </c>
      <c r="L106" s="650">
        <v>331</v>
      </c>
      <c r="M106" s="621">
        <v>0</v>
      </c>
      <c r="N106" s="622">
        <f t="shared" si="9"/>
        <v>331</v>
      </c>
      <c r="O106" s="650">
        <v>0</v>
      </c>
      <c r="P106" s="621">
        <v>0</v>
      </c>
      <c r="Q106" s="621">
        <v>0</v>
      </c>
      <c r="R106" s="118"/>
      <c r="S106" s="118"/>
      <c r="T106" s="118"/>
      <c r="U106" s="118"/>
      <c r="V106" s="118"/>
      <c r="W106" s="118"/>
    </row>
    <row r="107" spans="1:23" ht="12.75">
      <c r="A107" s="1"/>
      <c r="B107" s="4"/>
      <c r="C107" s="1"/>
      <c r="E107" s="626" t="s">
        <v>1261</v>
      </c>
      <c r="F107" s="630">
        <v>65</v>
      </c>
      <c r="G107" s="630">
        <v>0</v>
      </c>
      <c r="H107" s="628">
        <v>65</v>
      </c>
      <c r="I107" s="629">
        <v>61</v>
      </c>
      <c r="J107" s="630">
        <v>0</v>
      </c>
      <c r="K107" s="628">
        <v>61</v>
      </c>
      <c r="L107" s="629">
        <v>60</v>
      </c>
      <c r="M107" s="630">
        <v>0</v>
      </c>
      <c r="N107" s="628">
        <f t="shared" si="9"/>
        <v>60</v>
      </c>
      <c r="O107" s="629">
        <v>0</v>
      </c>
      <c r="P107" s="630">
        <v>0</v>
      </c>
      <c r="Q107" s="630">
        <v>0</v>
      </c>
      <c r="R107" s="118"/>
      <c r="S107" s="118"/>
      <c r="T107" s="118"/>
      <c r="U107" s="118"/>
      <c r="V107" s="118"/>
      <c r="W107" s="118"/>
    </row>
    <row r="108" spans="1:23" ht="12.75">
      <c r="A108" s="1"/>
      <c r="B108" s="4"/>
      <c r="C108" s="1"/>
      <c r="E108" s="620" t="s">
        <v>1262</v>
      </c>
      <c r="F108" s="621">
        <v>0</v>
      </c>
      <c r="G108" s="621">
        <v>0</v>
      </c>
      <c r="H108" s="622">
        <v>0</v>
      </c>
      <c r="I108" s="650">
        <v>0</v>
      </c>
      <c r="J108" s="621">
        <v>0</v>
      </c>
      <c r="K108" s="622">
        <v>0</v>
      </c>
      <c r="L108" s="650">
        <v>3</v>
      </c>
      <c r="M108" s="621">
        <v>0</v>
      </c>
      <c r="N108" s="622">
        <f t="shared" si="9"/>
        <v>3</v>
      </c>
      <c r="O108" s="650">
        <v>0</v>
      </c>
      <c r="P108" s="621">
        <v>0</v>
      </c>
      <c r="Q108" s="621">
        <v>0</v>
      </c>
      <c r="R108" s="118"/>
      <c r="S108" s="118"/>
      <c r="T108" s="118"/>
      <c r="U108" s="118"/>
      <c r="V108" s="118"/>
      <c r="W108" s="118"/>
    </row>
    <row r="109" spans="1:23" ht="12.75">
      <c r="A109" s="1"/>
      <c r="B109" s="4"/>
      <c r="C109" s="1"/>
      <c r="E109" s="626" t="s">
        <v>1263</v>
      </c>
      <c r="F109" s="630">
        <v>2172</v>
      </c>
      <c r="G109" s="630">
        <v>0</v>
      </c>
      <c r="H109" s="628">
        <v>2172</v>
      </c>
      <c r="I109" s="629">
        <v>2078</v>
      </c>
      <c r="J109" s="630">
        <v>0</v>
      </c>
      <c r="K109" s="628">
        <v>2078</v>
      </c>
      <c r="L109" s="629">
        <v>1978</v>
      </c>
      <c r="M109" s="630">
        <v>0</v>
      </c>
      <c r="N109" s="628">
        <f t="shared" si="9"/>
        <v>1978</v>
      </c>
      <c r="O109" s="629">
        <v>1904</v>
      </c>
      <c r="P109" s="630">
        <v>0</v>
      </c>
      <c r="Q109" s="630">
        <v>1904</v>
      </c>
      <c r="R109" s="118"/>
      <c r="S109" s="118"/>
      <c r="T109" s="118"/>
      <c r="U109" s="118"/>
      <c r="V109" s="118"/>
      <c r="W109" s="118"/>
    </row>
    <row r="110" spans="1:23" ht="12.75">
      <c r="A110" s="1"/>
      <c r="B110" s="4"/>
      <c r="C110" s="244"/>
      <c r="E110" s="620" t="s">
        <v>1264</v>
      </c>
      <c r="F110" s="621">
        <v>296</v>
      </c>
      <c r="G110" s="621">
        <v>7</v>
      </c>
      <c r="H110" s="622">
        <v>303</v>
      </c>
      <c r="I110" s="650">
        <v>65</v>
      </c>
      <c r="J110" s="621">
        <v>0</v>
      </c>
      <c r="K110" s="622">
        <v>65</v>
      </c>
      <c r="L110" s="650">
        <v>56</v>
      </c>
      <c r="M110" s="621">
        <v>0</v>
      </c>
      <c r="N110" s="622">
        <f t="shared" si="9"/>
        <v>56</v>
      </c>
      <c r="O110" s="650">
        <v>0</v>
      </c>
      <c r="P110" s="621">
        <v>0</v>
      </c>
      <c r="Q110" s="621">
        <v>0</v>
      </c>
      <c r="R110" s="118"/>
      <c r="S110" s="118"/>
      <c r="T110" s="118"/>
      <c r="U110" s="118"/>
      <c r="V110" s="118"/>
      <c r="W110" s="118"/>
    </row>
    <row r="111" spans="1:23" ht="12.75">
      <c r="A111" s="1"/>
      <c r="B111" s="4"/>
      <c r="C111" s="244"/>
      <c r="E111" s="626" t="s">
        <v>1265</v>
      </c>
      <c r="F111" s="630">
        <v>50</v>
      </c>
      <c r="G111" s="630">
        <v>0</v>
      </c>
      <c r="H111" s="628">
        <v>50</v>
      </c>
      <c r="I111" s="629">
        <v>39</v>
      </c>
      <c r="J111" s="630">
        <v>0</v>
      </c>
      <c r="K111" s="628">
        <v>39</v>
      </c>
      <c r="L111" s="629">
        <v>38</v>
      </c>
      <c r="M111" s="630">
        <v>0</v>
      </c>
      <c r="N111" s="628">
        <f t="shared" si="9"/>
        <v>38</v>
      </c>
      <c r="O111" s="629">
        <v>0</v>
      </c>
      <c r="P111" s="630">
        <v>0</v>
      </c>
      <c r="Q111" s="630">
        <v>0</v>
      </c>
      <c r="R111" s="118"/>
      <c r="S111" s="118"/>
      <c r="T111" s="118"/>
      <c r="U111" s="118"/>
      <c r="V111" s="118"/>
      <c r="W111" s="118"/>
    </row>
    <row r="112" spans="1:23">
      <c r="A112" s="1"/>
      <c r="B112" s="20"/>
      <c r="C112" s="244"/>
      <c r="E112" s="620" t="s">
        <v>1266</v>
      </c>
      <c r="F112" s="621">
        <v>183</v>
      </c>
      <c r="G112" s="621">
        <v>0</v>
      </c>
      <c r="H112" s="622">
        <v>183</v>
      </c>
      <c r="I112" s="650">
        <v>289</v>
      </c>
      <c r="J112" s="621">
        <v>4</v>
      </c>
      <c r="K112" s="622">
        <v>293</v>
      </c>
      <c r="L112" s="650">
        <v>295</v>
      </c>
      <c r="M112" s="621">
        <v>7</v>
      </c>
      <c r="N112" s="622">
        <f t="shared" si="9"/>
        <v>302</v>
      </c>
      <c r="O112" s="650">
        <v>306</v>
      </c>
      <c r="P112" s="621">
        <v>8</v>
      </c>
      <c r="Q112" s="621">
        <v>314</v>
      </c>
      <c r="R112" s="118"/>
      <c r="S112" s="118"/>
      <c r="T112" s="118"/>
      <c r="U112" s="118"/>
      <c r="V112" s="118"/>
      <c r="W112" s="118"/>
    </row>
    <row r="113" spans="1:23" ht="23.25">
      <c r="A113" s="1"/>
      <c r="B113" s="22"/>
      <c r="C113" s="244"/>
      <c r="E113" s="626" t="s">
        <v>1267</v>
      </c>
      <c r="F113" s="630">
        <v>121</v>
      </c>
      <c r="G113" s="630">
        <v>0</v>
      </c>
      <c r="H113" s="628">
        <v>121</v>
      </c>
      <c r="I113" s="629">
        <v>118</v>
      </c>
      <c r="J113" s="630">
        <v>0</v>
      </c>
      <c r="K113" s="628">
        <v>118</v>
      </c>
      <c r="L113" s="629">
        <v>114</v>
      </c>
      <c r="M113" s="630">
        <v>0</v>
      </c>
      <c r="N113" s="628">
        <f t="shared" si="9"/>
        <v>114</v>
      </c>
      <c r="O113" s="629">
        <v>0</v>
      </c>
      <c r="P113" s="630">
        <v>0</v>
      </c>
      <c r="Q113" s="630">
        <v>0</v>
      </c>
      <c r="R113" s="118"/>
      <c r="S113" s="118"/>
      <c r="T113" s="118"/>
      <c r="U113" s="118"/>
      <c r="V113" s="118"/>
      <c r="W113" s="118"/>
    </row>
    <row r="114" spans="1:23" ht="12.75">
      <c r="A114" s="1"/>
      <c r="B114" s="4"/>
      <c r="C114" s="1"/>
      <c r="E114" s="620" t="s">
        <v>1268</v>
      </c>
      <c r="F114" s="621">
        <v>27</v>
      </c>
      <c r="G114" s="621">
        <v>0</v>
      </c>
      <c r="H114" s="622">
        <v>27</v>
      </c>
      <c r="I114" s="650">
        <v>22</v>
      </c>
      <c r="J114" s="621">
        <v>0</v>
      </c>
      <c r="K114" s="622">
        <v>22</v>
      </c>
      <c r="L114" s="650">
        <v>22</v>
      </c>
      <c r="M114" s="621">
        <v>0</v>
      </c>
      <c r="N114" s="622">
        <f t="shared" si="9"/>
        <v>22</v>
      </c>
      <c r="O114" s="650">
        <v>21</v>
      </c>
      <c r="P114" s="621">
        <v>0</v>
      </c>
      <c r="Q114" s="621">
        <v>21</v>
      </c>
      <c r="R114" s="118"/>
      <c r="S114" s="118"/>
      <c r="T114" s="118"/>
      <c r="U114" s="118"/>
      <c r="V114" s="118"/>
      <c r="W114" s="118"/>
    </row>
    <row r="115" spans="1:23" ht="12.75">
      <c r="A115" s="1"/>
      <c r="B115" s="4"/>
      <c r="C115" s="1"/>
      <c r="E115" s="640" t="s">
        <v>614</v>
      </c>
      <c r="F115" s="644">
        <v>16290</v>
      </c>
      <c r="G115" s="644">
        <v>68</v>
      </c>
      <c r="H115" s="642">
        <v>16358</v>
      </c>
      <c r="I115" s="653">
        <v>14379</v>
      </c>
      <c r="J115" s="644">
        <v>83</v>
      </c>
      <c r="K115" s="642">
        <v>14462</v>
      </c>
      <c r="L115" s="653">
        <f t="shared" ref="L115:N115" si="10">SUM(L98:L114)</f>
        <v>14715</v>
      </c>
      <c r="M115" s="644">
        <f t="shared" si="10"/>
        <v>91</v>
      </c>
      <c r="N115" s="642">
        <f t="shared" si="10"/>
        <v>14806</v>
      </c>
      <c r="O115" s="653">
        <v>13835</v>
      </c>
      <c r="P115" s="644">
        <v>102</v>
      </c>
      <c r="Q115" s="644">
        <v>13937</v>
      </c>
      <c r="R115" s="118"/>
      <c r="S115" s="118"/>
      <c r="T115" s="118"/>
      <c r="U115" s="118"/>
      <c r="V115" s="118"/>
      <c r="W115" s="118"/>
    </row>
    <row r="116" spans="1:23" ht="14.25">
      <c r="A116" s="1"/>
      <c r="B116" s="4"/>
      <c r="C116" s="1"/>
      <c r="E116" s="144" t="s">
        <v>1269</v>
      </c>
      <c r="F116" s="144"/>
      <c r="G116" s="264"/>
      <c r="H116" s="264"/>
      <c r="I116" s="264"/>
      <c r="J116" s="264"/>
      <c r="K116" s="264"/>
      <c r="L116" s="264"/>
      <c r="M116" s="264"/>
      <c r="N116" s="264"/>
      <c r="O116" s="118"/>
      <c r="P116" s="118"/>
      <c r="Q116" s="118"/>
      <c r="R116" s="118"/>
      <c r="S116" s="118"/>
      <c r="T116" s="118"/>
      <c r="U116" s="118"/>
      <c r="V116" s="118"/>
      <c r="W116" s="118"/>
    </row>
    <row r="117" spans="1:23" ht="12.75">
      <c r="A117" s="1"/>
      <c r="B117" s="4"/>
      <c r="C117" s="1"/>
      <c r="E117" s="118"/>
      <c r="F117" s="141"/>
      <c r="G117" s="141"/>
      <c r="H117" s="141"/>
      <c r="I117" s="141"/>
      <c r="J117" s="141"/>
      <c r="K117" s="141"/>
      <c r="L117" s="141"/>
      <c r="M117" s="141"/>
      <c r="N117" s="141"/>
      <c r="O117" s="141"/>
      <c r="P117" s="141"/>
      <c r="Q117" s="141"/>
      <c r="R117" s="118"/>
      <c r="S117" s="118"/>
      <c r="T117" s="118"/>
      <c r="U117" s="118"/>
      <c r="V117" s="118"/>
      <c r="W117" s="118"/>
    </row>
    <row r="118" spans="1:23" ht="12.75">
      <c r="A118" s="1"/>
      <c r="B118" s="4"/>
      <c r="C118" s="1"/>
      <c r="E118" s="118"/>
      <c r="F118" s="141"/>
      <c r="G118" s="141"/>
      <c r="H118" s="141"/>
      <c r="I118" s="141"/>
      <c r="J118" s="141"/>
      <c r="K118" s="141"/>
      <c r="L118" s="141"/>
      <c r="M118" s="141"/>
      <c r="N118" s="141"/>
      <c r="O118" s="141"/>
      <c r="P118" s="141"/>
      <c r="Q118" s="141"/>
      <c r="R118" s="118"/>
      <c r="S118" s="118"/>
      <c r="T118" s="118"/>
      <c r="U118" s="118"/>
      <c r="V118" s="118"/>
      <c r="W118" s="118"/>
    </row>
    <row r="119" spans="1:23" ht="12.75">
      <c r="A119" s="1"/>
      <c r="B119" s="4"/>
      <c r="C119" s="1"/>
      <c r="E119" s="118"/>
      <c r="F119" s="141"/>
      <c r="G119" s="141"/>
      <c r="H119" s="141"/>
      <c r="I119" s="141"/>
      <c r="J119" s="141"/>
      <c r="K119" s="141"/>
      <c r="L119" s="141"/>
      <c r="M119" s="141"/>
      <c r="N119" s="141"/>
      <c r="O119" s="141"/>
      <c r="P119" s="141"/>
      <c r="Q119" s="141"/>
      <c r="R119" s="118"/>
      <c r="S119" s="118"/>
      <c r="T119" s="118"/>
      <c r="U119" s="118"/>
      <c r="V119" s="118"/>
      <c r="W119" s="118"/>
    </row>
    <row r="120" spans="1:23" ht="12.75">
      <c r="A120" s="1"/>
      <c r="B120" s="4"/>
      <c r="C120" s="1"/>
      <c r="E120" s="118"/>
      <c r="F120" s="141"/>
      <c r="G120" s="141"/>
      <c r="H120" s="141"/>
      <c r="I120" s="141"/>
      <c r="J120" s="141"/>
      <c r="K120" s="141"/>
      <c r="L120" s="141"/>
      <c r="M120" s="141"/>
      <c r="N120" s="141"/>
      <c r="O120" s="141"/>
      <c r="P120" s="141"/>
      <c r="Q120" s="141"/>
      <c r="R120" s="118"/>
      <c r="S120" s="118"/>
      <c r="T120" s="118"/>
      <c r="U120" s="118"/>
      <c r="V120" s="118"/>
      <c r="W120" s="118"/>
    </row>
    <row r="121" spans="1:23" ht="14.25">
      <c r="A121" s="1"/>
      <c r="B121" s="4"/>
      <c r="C121" s="1"/>
      <c r="E121" s="115" t="s">
        <v>1283</v>
      </c>
      <c r="F121" s="115"/>
      <c r="G121" s="115"/>
      <c r="H121" s="115"/>
      <c r="I121" s="115"/>
      <c r="J121" s="115"/>
      <c r="K121" s="115"/>
      <c r="L121" s="115"/>
      <c r="M121" s="170"/>
      <c r="N121" s="170"/>
      <c r="O121" s="141"/>
      <c r="P121" s="141"/>
      <c r="Q121" s="141"/>
      <c r="R121" s="118"/>
      <c r="S121" s="118"/>
      <c r="T121" s="118"/>
      <c r="U121" s="118"/>
      <c r="V121" s="118"/>
      <c r="W121" s="118"/>
    </row>
    <row r="122" spans="1:23" ht="12.75">
      <c r="A122" s="1"/>
      <c r="B122" s="4"/>
      <c r="C122" s="1"/>
      <c r="E122" s="118"/>
      <c r="F122" s="141"/>
      <c r="G122" s="141"/>
      <c r="H122" s="141"/>
      <c r="I122" s="141"/>
      <c r="J122" s="141"/>
      <c r="K122" s="141"/>
      <c r="L122" s="141"/>
      <c r="M122" s="141"/>
      <c r="N122" s="141"/>
      <c r="O122" s="141"/>
      <c r="P122" s="141"/>
      <c r="Q122" s="141"/>
      <c r="R122" s="118"/>
      <c r="S122" s="118"/>
      <c r="T122" s="118"/>
      <c r="U122" s="118"/>
      <c r="V122" s="118"/>
      <c r="W122" s="118"/>
    </row>
    <row r="123" spans="1:23" ht="14.25">
      <c r="A123" s="1"/>
      <c r="B123" s="4"/>
      <c r="C123" s="244"/>
      <c r="E123" s="1141" t="s">
        <v>1284</v>
      </c>
      <c r="F123" s="1108"/>
      <c r="G123" s="1108"/>
      <c r="H123" s="1108"/>
      <c r="I123" s="1108"/>
      <c r="J123" s="1108"/>
      <c r="K123" s="1108"/>
      <c r="L123" s="1108"/>
      <c r="M123" s="264"/>
      <c r="N123" s="264"/>
      <c r="O123" s="118"/>
      <c r="P123" s="118"/>
      <c r="Q123" s="118"/>
      <c r="R123" s="118"/>
      <c r="S123" s="118"/>
      <c r="T123" s="118"/>
      <c r="U123" s="118"/>
      <c r="V123" s="118"/>
      <c r="W123" s="118"/>
    </row>
    <row r="124" spans="1:23">
      <c r="A124" s="1"/>
      <c r="B124" s="20"/>
      <c r="C124" s="244"/>
      <c r="E124" s="1108"/>
      <c r="F124" s="1108"/>
      <c r="G124" s="1108"/>
      <c r="H124" s="1108"/>
      <c r="I124" s="1108"/>
      <c r="J124" s="1108"/>
      <c r="K124" s="1108"/>
      <c r="L124" s="1108"/>
      <c r="M124" s="264"/>
      <c r="N124" s="264"/>
      <c r="O124" s="118"/>
      <c r="P124" s="118"/>
      <c r="Q124" s="118"/>
      <c r="R124" s="118"/>
      <c r="S124" s="118"/>
      <c r="T124" s="118"/>
      <c r="U124" s="118"/>
      <c r="V124" s="118"/>
      <c r="W124" s="118"/>
    </row>
    <row r="125" spans="1:23" ht="15.75">
      <c r="A125" s="1"/>
      <c r="B125" s="22"/>
      <c r="C125" s="244"/>
      <c r="E125" s="1108"/>
      <c r="F125" s="1108"/>
      <c r="G125" s="1108"/>
      <c r="H125" s="1108"/>
      <c r="I125" s="1108"/>
      <c r="J125" s="1108"/>
      <c r="K125" s="1108"/>
      <c r="L125" s="1108"/>
      <c r="M125" s="264"/>
      <c r="N125" s="264"/>
      <c r="O125" s="118"/>
      <c r="P125" s="118"/>
      <c r="Q125" s="118"/>
      <c r="R125" s="118"/>
      <c r="S125" s="118"/>
      <c r="T125" s="118"/>
      <c r="U125" s="118"/>
      <c r="V125" s="118"/>
      <c r="W125" s="118"/>
    </row>
    <row r="126" spans="1:23" ht="14.25">
      <c r="A126" s="1"/>
      <c r="B126" s="4"/>
      <c r="C126" s="244"/>
      <c r="E126" s="1108"/>
      <c r="F126" s="1108"/>
      <c r="G126" s="1108"/>
      <c r="H126" s="1108"/>
      <c r="I126" s="1108"/>
      <c r="J126" s="1108"/>
      <c r="K126" s="1108"/>
      <c r="L126" s="1108"/>
      <c r="M126" s="264"/>
      <c r="N126" s="264"/>
      <c r="O126" s="118"/>
      <c r="P126" s="118"/>
      <c r="Q126" s="118"/>
      <c r="R126" s="118"/>
      <c r="S126" s="118"/>
      <c r="T126" s="118"/>
      <c r="U126" s="118"/>
      <c r="V126" s="118"/>
      <c r="W126" s="118"/>
    </row>
    <row r="127" spans="1:23" ht="44.65" customHeight="1">
      <c r="A127" s="1"/>
      <c r="B127" s="4"/>
      <c r="C127" s="244"/>
      <c r="E127" s="1108"/>
      <c r="F127" s="1108"/>
      <c r="G127" s="1108"/>
      <c r="H127" s="1108"/>
      <c r="I127" s="1108"/>
      <c r="J127" s="1108"/>
      <c r="K127" s="1108"/>
      <c r="L127" s="1108"/>
      <c r="M127" s="264"/>
      <c r="N127" s="264"/>
      <c r="O127" s="118"/>
      <c r="P127" s="118"/>
      <c r="Q127" s="118"/>
      <c r="R127" s="118"/>
      <c r="S127" s="118"/>
      <c r="T127" s="118"/>
      <c r="U127" s="118"/>
      <c r="V127" s="118"/>
      <c r="W127" s="118"/>
    </row>
    <row r="128" spans="1:23" ht="24" customHeight="1">
      <c r="A128" s="1"/>
      <c r="B128" s="4"/>
      <c r="C128" s="244"/>
      <c r="E128" s="1108"/>
      <c r="F128" s="1108"/>
      <c r="G128" s="1108"/>
      <c r="H128" s="1108"/>
      <c r="I128" s="1108"/>
      <c r="J128" s="1108"/>
      <c r="K128" s="1108"/>
      <c r="L128" s="1108"/>
      <c r="M128" s="264"/>
      <c r="N128" s="264"/>
      <c r="O128" s="118"/>
      <c r="P128" s="118"/>
      <c r="Q128" s="118"/>
      <c r="R128" s="118"/>
      <c r="S128" s="118"/>
      <c r="T128" s="118"/>
      <c r="U128" s="118"/>
      <c r="V128" s="118"/>
      <c r="W128" s="118"/>
    </row>
    <row r="129" spans="1:24" ht="14.25">
      <c r="A129" s="1"/>
      <c r="B129" s="4"/>
      <c r="C129" s="244"/>
      <c r="E129" s="264"/>
      <c r="F129" s="264"/>
      <c r="G129" s="264"/>
      <c r="H129" s="264"/>
      <c r="I129" s="264"/>
      <c r="J129" s="264"/>
      <c r="K129" s="264"/>
      <c r="L129" s="264"/>
      <c r="M129" s="264"/>
      <c r="N129" s="264"/>
      <c r="O129" s="118"/>
      <c r="P129" s="118"/>
      <c r="Q129" s="118"/>
      <c r="R129" s="118"/>
      <c r="S129" s="118"/>
      <c r="T129" s="118"/>
      <c r="U129" s="118"/>
      <c r="V129" s="118"/>
      <c r="W129" s="118"/>
    </row>
    <row r="130" spans="1:24">
      <c r="A130" s="1"/>
      <c r="B130" s="4"/>
      <c r="C130" s="244"/>
      <c r="E130" s="960" t="s">
        <v>1285</v>
      </c>
      <c r="F130" s="115"/>
      <c r="G130" s="115"/>
      <c r="H130" s="115"/>
      <c r="I130" s="115"/>
      <c r="J130" s="115"/>
      <c r="K130" s="115"/>
      <c r="L130" s="115"/>
      <c r="M130" s="115"/>
      <c r="N130" s="115"/>
      <c r="O130" s="118"/>
      <c r="P130" s="118"/>
      <c r="Q130" s="118"/>
      <c r="R130" s="118"/>
      <c r="S130" s="118"/>
      <c r="T130" s="118"/>
      <c r="U130" s="118"/>
      <c r="V130" s="118"/>
      <c r="W130" s="118"/>
      <c r="X130" s="654"/>
    </row>
    <row r="131" spans="1:24">
      <c r="A131" s="1"/>
      <c r="B131" s="4"/>
      <c r="C131" s="244"/>
      <c r="E131" s="118"/>
      <c r="F131" s="118"/>
      <c r="G131" s="118"/>
      <c r="H131" s="118"/>
      <c r="I131" s="118"/>
      <c r="J131" s="118"/>
      <c r="K131" s="118"/>
      <c r="L131" s="118"/>
      <c r="M131" s="118"/>
      <c r="N131" s="118"/>
      <c r="O131" s="118"/>
      <c r="P131" s="118"/>
      <c r="Q131" s="118"/>
      <c r="R131" s="118"/>
      <c r="S131" s="118"/>
      <c r="T131" s="118"/>
      <c r="U131" s="118"/>
      <c r="V131" s="118"/>
      <c r="W131" s="118"/>
      <c r="X131" s="654"/>
    </row>
    <row r="132" spans="1:24">
      <c r="A132" s="1"/>
      <c r="B132" s="4"/>
      <c r="C132" s="244"/>
      <c r="E132" s="1615" t="s">
        <v>1286</v>
      </c>
      <c r="F132" s="1108"/>
      <c r="G132" s="1108"/>
      <c r="H132" s="1108"/>
      <c r="I132" s="1108"/>
      <c r="J132" s="1108"/>
      <c r="K132" s="222"/>
      <c r="L132" s="222"/>
      <c r="M132" s="222"/>
      <c r="N132" s="499"/>
      <c r="O132" s="499"/>
      <c r="P132" s="499"/>
      <c r="Q132" s="499"/>
      <c r="R132" s="499"/>
      <c r="S132" s="499"/>
      <c r="T132" s="499"/>
      <c r="U132" s="499"/>
      <c r="V132" s="499"/>
      <c r="W132" s="499"/>
      <c r="X132" s="654"/>
    </row>
    <row r="133" spans="1:24">
      <c r="A133" s="1"/>
      <c r="B133" s="20"/>
      <c r="C133" s="244"/>
      <c r="E133" s="1151">
        <v>2023</v>
      </c>
      <c r="F133" s="1108"/>
      <c r="G133" s="1151">
        <v>2024</v>
      </c>
      <c r="H133" s="1108"/>
      <c r="I133" s="1151">
        <v>2025</v>
      </c>
      <c r="J133" s="1108"/>
      <c r="K133" s="1649">
        <v>2025</v>
      </c>
      <c r="L133" s="1108"/>
      <c r="M133" s="655"/>
      <c r="N133" s="499"/>
      <c r="O133" s="499"/>
      <c r="P133" s="499"/>
      <c r="Q133" s="499"/>
      <c r="R133" s="499"/>
      <c r="S133" s="499"/>
      <c r="T133" s="499"/>
      <c r="U133" s="499"/>
      <c r="V133" s="499"/>
      <c r="W133" s="499"/>
      <c r="X133" s="654"/>
    </row>
    <row r="134" spans="1:24" ht="15.75">
      <c r="A134" s="1"/>
      <c r="B134" s="22"/>
      <c r="C134" s="244"/>
      <c r="E134" s="1650">
        <v>1</v>
      </c>
      <c r="F134" s="1125"/>
      <c r="G134" s="1651">
        <v>1</v>
      </c>
      <c r="H134" s="1125"/>
      <c r="I134" s="1652">
        <v>0.875</v>
      </c>
      <c r="J134" s="1125"/>
      <c r="K134" s="1653"/>
      <c r="L134" s="1108"/>
      <c r="M134" s="499"/>
      <c r="N134" s="499"/>
      <c r="O134" s="499"/>
      <c r="P134" s="499"/>
      <c r="Q134" s="499"/>
      <c r="R134" s="499"/>
      <c r="S134" s="499"/>
      <c r="T134" s="499"/>
      <c r="U134" s="499"/>
      <c r="V134" s="499"/>
      <c r="W134" s="499"/>
      <c r="X134" s="654"/>
    </row>
    <row r="135" spans="1:24">
      <c r="A135" s="1"/>
      <c r="B135" s="4"/>
      <c r="C135" s="244"/>
      <c r="E135" s="499"/>
      <c r="F135" s="499"/>
      <c r="G135" s="499"/>
      <c r="H135" s="499"/>
      <c r="I135" s="499"/>
      <c r="J135" s="499"/>
      <c r="K135" s="499"/>
      <c r="L135" s="499"/>
      <c r="M135" s="499"/>
      <c r="N135" s="499"/>
      <c r="O135" s="499"/>
      <c r="P135" s="499"/>
      <c r="Q135" s="499"/>
      <c r="R135" s="499"/>
      <c r="S135" s="499"/>
      <c r="T135" s="499"/>
      <c r="U135" s="499"/>
      <c r="V135" s="499"/>
      <c r="W135" s="499"/>
      <c r="X135" s="654"/>
    </row>
    <row r="136" spans="1:24" ht="49.9" customHeight="1">
      <c r="A136" s="1"/>
      <c r="B136" s="18"/>
      <c r="C136" s="244"/>
      <c r="E136" s="1363" t="s">
        <v>1287</v>
      </c>
      <c r="F136" s="1108"/>
      <c r="G136" s="1108"/>
      <c r="H136" s="1108"/>
      <c r="I136" s="1108"/>
      <c r="J136" s="1108"/>
      <c r="K136" s="120"/>
      <c r="L136" s="120"/>
      <c r="M136" s="120"/>
      <c r="N136" s="120"/>
      <c r="O136" s="499"/>
      <c r="P136" s="499"/>
      <c r="Q136" s="499"/>
      <c r="R136" s="499"/>
      <c r="S136" s="499"/>
      <c r="T136" s="499"/>
      <c r="U136" s="499"/>
      <c r="V136" s="499"/>
      <c r="W136" s="499"/>
      <c r="X136" s="654"/>
    </row>
    <row r="137" spans="1:24">
      <c r="A137" s="1"/>
      <c r="B137" s="4"/>
      <c r="C137" s="244"/>
      <c r="E137" s="120"/>
      <c r="F137" s="120"/>
      <c r="G137" s="120"/>
      <c r="H137" s="120"/>
      <c r="I137" s="120"/>
      <c r="J137" s="120"/>
      <c r="K137" s="120"/>
      <c r="L137" s="120"/>
      <c r="M137" s="499"/>
      <c r="N137" s="499"/>
      <c r="O137" s="499"/>
      <c r="P137" s="499"/>
      <c r="Q137" s="499"/>
      <c r="R137" s="499"/>
      <c r="S137" s="499"/>
      <c r="T137" s="499"/>
      <c r="U137" s="499"/>
      <c r="V137" s="499"/>
      <c r="W137" s="499"/>
      <c r="X137" s="654"/>
    </row>
    <row r="138" spans="1:24" ht="15.75">
      <c r="A138" s="1"/>
      <c r="B138" s="19"/>
      <c r="C138" s="1"/>
      <c r="E138" s="499"/>
      <c r="F138" s="499"/>
      <c r="G138" s="499"/>
      <c r="H138" s="499"/>
      <c r="I138" s="499"/>
      <c r="J138" s="499"/>
      <c r="K138" s="499"/>
      <c r="L138" s="499"/>
      <c r="M138" s="499"/>
      <c r="N138" s="499"/>
      <c r="O138" s="499"/>
      <c r="P138" s="499"/>
      <c r="Q138" s="499"/>
      <c r="R138" s="499"/>
      <c r="S138" s="499"/>
      <c r="T138" s="499"/>
      <c r="U138" s="499"/>
      <c r="V138" s="499"/>
      <c r="W138" s="499"/>
      <c r="X138" s="654"/>
    </row>
    <row r="139" spans="1:24" ht="15.75">
      <c r="A139" s="1"/>
      <c r="B139" s="19"/>
      <c r="C139" s="1"/>
      <c r="E139" s="499"/>
      <c r="F139" s="499"/>
      <c r="G139" s="499"/>
      <c r="H139" s="499"/>
      <c r="I139" s="499"/>
      <c r="J139" s="499"/>
      <c r="K139" s="499"/>
      <c r="L139" s="499"/>
      <c r="M139" s="499"/>
      <c r="N139" s="499"/>
      <c r="O139" s="499"/>
      <c r="P139" s="499"/>
      <c r="Q139" s="499"/>
      <c r="R139" s="499"/>
      <c r="S139" s="499"/>
      <c r="T139" s="499"/>
      <c r="U139" s="499"/>
      <c r="V139" s="499"/>
      <c r="W139" s="499"/>
      <c r="X139" s="654"/>
    </row>
    <row r="140" spans="1:24">
      <c r="A140" s="1"/>
      <c r="B140" s="4"/>
      <c r="C140" s="1"/>
      <c r="E140" s="115" t="s">
        <v>1288</v>
      </c>
      <c r="F140" s="115"/>
      <c r="G140" s="115"/>
      <c r="H140" s="115"/>
      <c r="I140" s="115"/>
      <c r="J140" s="115"/>
      <c r="K140" s="115"/>
      <c r="L140" s="115"/>
      <c r="M140" s="115"/>
      <c r="N140" s="115"/>
      <c r="O140" s="499"/>
      <c r="P140" s="499"/>
      <c r="Q140" s="499"/>
      <c r="R140" s="499"/>
      <c r="S140" s="499"/>
      <c r="T140" s="499"/>
      <c r="U140" s="499"/>
      <c r="V140" s="499"/>
      <c r="W140" s="499"/>
      <c r="X140" s="654"/>
    </row>
    <row r="141" spans="1:24">
      <c r="A141" s="1"/>
      <c r="B141" s="20"/>
      <c r="C141" s="244"/>
      <c r="E141" s="499"/>
      <c r="F141" s="499"/>
      <c r="G141" s="499"/>
      <c r="H141" s="499"/>
      <c r="I141" s="499"/>
      <c r="J141" s="499"/>
      <c r="K141" s="499"/>
      <c r="L141" s="499"/>
      <c r="M141" s="499"/>
      <c r="N141" s="499"/>
      <c r="O141" s="499"/>
      <c r="P141" s="499"/>
      <c r="Q141" s="499"/>
      <c r="R141" s="499"/>
      <c r="S141" s="499"/>
      <c r="T141" s="499"/>
      <c r="U141" s="499"/>
      <c r="V141" s="499"/>
      <c r="W141" s="499"/>
    </row>
    <row r="142" spans="1:24" ht="15.75">
      <c r="A142" s="1"/>
      <c r="B142" s="22"/>
      <c r="C142" s="244"/>
      <c r="E142" s="1615" t="s">
        <v>1289</v>
      </c>
      <c r="F142" s="1108"/>
      <c r="G142" s="1108"/>
      <c r="H142" s="1108"/>
      <c r="I142" s="1108"/>
      <c r="J142" s="1108"/>
      <c r="K142" s="1108"/>
      <c r="L142" s="1108"/>
      <c r="M142" s="1108"/>
      <c r="N142" s="1108"/>
      <c r="O142" s="264"/>
      <c r="P142" s="264"/>
      <c r="Q142" s="264"/>
      <c r="R142" s="118"/>
      <c r="S142" s="499"/>
      <c r="T142" s="499"/>
      <c r="U142" s="499"/>
      <c r="V142" s="499"/>
      <c r="W142" s="499"/>
    </row>
    <row r="143" spans="1:24">
      <c r="A143" s="1"/>
      <c r="B143" s="20"/>
      <c r="C143" s="244"/>
      <c r="E143" s="658"/>
      <c r="F143" s="374"/>
      <c r="G143" s="1116">
        <v>2022</v>
      </c>
      <c r="H143" s="1118"/>
      <c r="I143" s="1116">
        <v>2023</v>
      </c>
      <c r="J143" s="1118"/>
      <c r="K143" s="1116">
        <v>2024</v>
      </c>
      <c r="L143" s="1118"/>
      <c r="M143" s="1116">
        <v>2025</v>
      </c>
      <c r="N143" s="1118"/>
      <c r="O143" s="264"/>
      <c r="P143" s="264"/>
      <c r="Q143" s="264"/>
      <c r="R143" s="118"/>
      <c r="S143" s="118"/>
      <c r="T143" s="118"/>
      <c r="U143" s="118"/>
      <c r="V143" s="118"/>
      <c r="W143" s="118"/>
    </row>
    <row r="144" spans="1:24" ht="15.75">
      <c r="A144" s="1"/>
      <c r="B144" s="22"/>
      <c r="C144" s="244"/>
      <c r="E144" s="659"/>
      <c r="F144" s="374"/>
      <c r="G144" s="374" t="s">
        <v>711</v>
      </c>
      <c r="H144" s="374" t="s">
        <v>762</v>
      </c>
      <c r="I144" s="374" t="s">
        <v>711</v>
      </c>
      <c r="J144" s="374" t="s">
        <v>762</v>
      </c>
      <c r="K144" s="374" t="s">
        <v>711</v>
      </c>
      <c r="L144" s="619" t="s">
        <v>762</v>
      </c>
      <c r="M144" s="619" t="s">
        <v>711</v>
      </c>
      <c r="N144" s="619" t="s">
        <v>762</v>
      </c>
      <c r="O144" s="264"/>
      <c r="P144" s="264"/>
      <c r="Q144" s="264"/>
      <c r="R144" s="118"/>
      <c r="S144" s="118"/>
      <c r="T144" s="118"/>
      <c r="U144" s="118"/>
      <c r="V144" s="118"/>
      <c r="W144" s="118"/>
    </row>
    <row r="145" spans="1:24" ht="14.25">
      <c r="A145" s="1"/>
      <c r="B145" s="4"/>
      <c r="C145" s="1"/>
      <c r="E145" s="1257" t="s">
        <v>518</v>
      </c>
      <c r="F145" s="181" t="s">
        <v>1250</v>
      </c>
      <c r="G145" s="135">
        <v>9</v>
      </c>
      <c r="H145" s="660">
        <v>0.69</v>
      </c>
      <c r="I145" s="135">
        <v>6</v>
      </c>
      <c r="J145" s="660">
        <v>0.67</v>
      </c>
      <c r="K145" s="209">
        <v>6</v>
      </c>
      <c r="L145" s="660">
        <f>K145/SUM(K145:K147)</f>
        <v>0.75</v>
      </c>
      <c r="M145" s="209">
        <v>9</v>
      </c>
      <c r="N145" s="661">
        <v>0.75</v>
      </c>
      <c r="O145" s="264"/>
      <c r="P145" s="264"/>
      <c r="Q145" s="264"/>
      <c r="R145" s="118"/>
      <c r="S145" s="118"/>
      <c r="T145" s="118"/>
      <c r="U145" s="118"/>
      <c r="V145" s="118"/>
      <c r="W145" s="118"/>
    </row>
    <row r="146" spans="1:24" ht="14.25">
      <c r="A146" s="1"/>
      <c r="B146" s="4"/>
      <c r="C146" s="1"/>
      <c r="E146" s="1108"/>
      <c r="F146" s="181" t="s">
        <v>1251</v>
      </c>
      <c r="G146" s="135">
        <v>4</v>
      </c>
      <c r="H146" s="662">
        <v>0.31</v>
      </c>
      <c r="I146" s="135">
        <v>3</v>
      </c>
      <c r="J146" s="662">
        <v>0.33</v>
      </c>
      <c r="K146" s="663">
        <v>2</v>
      </c>
      <c r="L146" s="662">
        <f>K146/SUM(K145:K147)</f>
        <v>0.25</v>
      </c>
      <c r="M146" s="209">
        <v>3</v>
      </c>
      <c r="N146" s="664">
        <v>0.25</v>
      </c>
      <c r="O146" s="264"/>
      <c r="P146" s="264"/>
      <c r="Q146" s="264"/>
      <c r="R146" s="118"/>
      <c r="S146" s="118"/>
      <c r="T146" s="118"/>
      <c r="U146" s="118"/>
      <c r="V146" s="118"/>
      <c r="W146" s="118"/>
    </row>
    <row r="147" spans="1:24" ht="14.25">
      <c r="A147" s="1"/>
      <c r="B147" s="4"/>
      <c r="C147" s="1"/>
      <c r="E147" s="1124"/>
      <c r="F147" s="133" t="s">
        <v>1274</v>
      </c>
      <c r="G147" s="665">
        <v>0</v>
      </c>
      <c r="H147" s="666">
        <v>0</v>
      </c>
      <c r="I147" s="665">
        <v>0</v>
      </c>
      <c r="J147" s="666">
        <v>0</v>
      </c>
      <c r="K147" s="667">
        <v>0</v>
      </c>
      <c r="L147" s="666">
        <v>0</v>
      </c>
      <c r="M147" s="202">
        <v>0</v>
      </c>
      <c r="N147" s="668">
        <v>0</v>
      </c>
      <c r="O147" s="264"/>
      <c r="P147" s="264"/>
      <c r="Q147" s="264"/>
      <c r="R147" s="118"/>
      <c r="S147" s="118"/>
      <c r="T147" s="118"/>
      <c r="U147" s="118"/>
      <c r="V147" s="118"/>
      <c r="W147" s="118"/>
    </row>
    <row r="148" spans="1:24">
      <c r="A148" s="1"/>
      <c r="B148" s="20"/>
      <c r="C148" s="1"/>
      <c r="E148" s="1241" t="s">
        <v>1290</v>
      </c>
      <c r="F148" s="331" t="s">
        <v>1291</v>
      </c>
      <c r="G148" s="203">
        <v>0</v>
      </c>
      <c r="H148" s="669">
        <v>0</v>
      </c>
      <c r="I148" s="203">
        <v>0</v>
      </c>
      <c r="J148" s="669">
        <v>0</v>
      </c>
      <c r="K148" s="210">
        <v>0</v>
      </c>
      <c r="L148" s="669">
        <v>0</v>
      </c>
      <c r="M148" s="670">
        <v>0</v>
      </c>
      <c r="N148" s="671">
        <v>0</v>
      </c>
      <c r="O148" s="264"/>
      <c r="P148" s="264"/>
      <c r="Q148" s="264"/>
      <c r="R148" s="118"/>
      <c r="S148" s="118"/>
      <c r="T148" s="118"/>
      <c r="U148" s="118"/>
      <c r="V148" s="118"/>
      <c r="W148" s="118"/>
    </row>
    <row r="149" spans="1:24" ht="15.75">
      <c r="A149" s="1"/>
      <c r="B149" s="22"/>
      <c r="C149" s="1"/>
      <c r="E149" s="1108"/>
      <c r="F149" s="102" t="s">
        <v>1292</v>
      </c>
      <c r="G149" s="130">
        <v>1</v>
      </c>
      <c r="H149" s="672">
        <v>0.08</v>
      </c>
      <c r="I149" s="130">
        <v>1</v>
      </c>
      <c r="J149" s="672">
        <v>0.11</v>
      </c>
      <c r="K149" s="203">
        <v>1</v>
      </c>
      <c r="L149" s="672">
        <f>K149/SUM(K148:K150)</f>
        <v>0.125</v>
      </c>
      <c r="M149" s="203">
        <v>1</v>
      </c>
      <c r="N149" s="673">
        <v>8.3299999999999999E-2</v>
      </c>
      <c r="O149" s="264"/>
      <c r="P149" s="264"/>
      <c r="Q149" s="264"/>
      <c r="R149" s="118"/>
      <c r="S149" s="118"/>
      <c r="T149" s="118"/>
      <c r="U149" s="118"/>
      <c r="V149" s="118"/>
      <c r="W149" s="118"/>
    </row>
    <row r="150" spans="1:24" ht="14.25">
      <c r="A150" s="1"/>
      <c r="B150" s="4"/>
      <c r="C150" s="1"/>
      <c r="E150" s="1124"/>
      <c r="F150" s="102" t="s">
        <v>1293</v>
      </c>
      <c r="G150" s="130">
        <v>12</v>
      </c>
      <c r="H150" s="672">
        <v>0.92</v>
      </c>
      <c r="I150" s="130">
        <v>8</v>
      </c>
      <c r="J150" s="672">
        <v>0.89</v>
      </c>
      <c r="K150" s="203">
        <v>7</v>
      </c>
      <c r="L150" s="674">
        <f>K150/SUM(K148:K150)</f>
        <v>0.875</v>
      </c>
      <c r="M150" s="203">
        <v>11</v>
      </c>
      <c r="N150" s="675">
        <v>0.91669999999999996</v>
      </c>
      <c r="O150" s="264"/>
      <c r="P150" s="264"/>
      <c r="Q150" s="264"/>
      <c r="R150" s="118"/>
      <c r="S150" s="118"/>
      <c r="T150" s="118"/>
      <c r="U150" s="118"/>
      <c r="V150" s="118"/>
      <c r="W150" s="118"/>
    </row>
    <row r="151" spans="1:24" ht="14.25">
      <c r="A151" s="1"/>
      <c r="B151" s="4"/>
      <c r="C151" s="1"/>
      <c r="E151" s="1257" t="s">
        <v>1294</v>
      </c>
      <c r="F151" s="181" t="s">
        <v>1295</v>
      </c>
      <c r="G151" s="135">
        <v>12</v>
      </c>
      <c r="H151" s="662">
        <v>0.92</v>
      </c>
      <c r="I151" s="135">
        <v>9</v>
      </c>
      <c r="J151" s="662">
        <v>1</v>
      </c>
      <c r="K151" s="663">
        <v>8</v>
      </c>
      <c r="L151" s="662">
        <f>K151/SUM(K151:K152)</f>
        <v>1</v>
      </c>
      <c r="M151" s="209">
        <v>12</v>
      </c>
      <c r="N151" s="664">
        <v>1</v>
      </c>
      <c r="O151" s="264"/>
      <c r="P151" s="264"/>
      <c r="Q151" s="264"/>
      <c r="R151" s="118"/>
      <c r="S151" s="118"/>
      <c r="T151" s="118"/>
      <c r="U151" s="118"/>
      <c r="V151" s="118"/>
      <c r="W151" s="118"/>
    </row>
    <row r="152" spans="1:24" ht="14.25">
      <c r="A152" s="1"/>
      <c r="B152" s="4"/>
      <c r="C152" s="1"/>
      <c r="E152" s="1124"/>
      <c r="F152" s="181" t="s">
        <v>1296</v>
      </c>
      <c r="G152" s="135">
        <v>1</v>
      </c>
      <c r="H152" s="676">
        <v>0.08</v>
      </c>
      <c r="I152" s="135">
        <v>0</v>
      </c>
      <c r="J152" s="676">
        <v>0</v>
      </c>
      <c r="K152" s="202">
        <v>0</v>
      </c>
      <c r="L152" s="676">
        <v>0</v>
      </c>
      <c r="M152" s="202">
        <v>0</v>
      </c>
      <c r="N152" s="677">
        <v>0</v>
      </c>
      <c r="O152" s="264"/>
      <c r="P152" s="264"/>
      <c r="Q152" s="264"/>
      <c r="R152" s="118"/>
      <c r="S152" s="118"/>
      <c r="T152" s="118"/>
      <c r="U152" s="118"/>
      <c r="V152" s="118"/>
      <c r="W152" s="118"/>
    </row>
    <row r="153" spans="1:24" ht="14.25">
      <c r="A153" s="1"/>
      <c r="B153" s="64"/>
      <c r="C153" s="1"/>
      <c r="E153" s="995" t="s">
        <v>1297</v>
      </c>
      <c r="F153" s="148"/>
      <c r="G153" s="148"/>
      <c r="H153" s="148"/>
      <c r="I153" s="148"/>
      <c r="J153" s="148"/>
      <c r="K153" s="148"/>
      <c r="L153" s="148"/>
      <c r="M153" s="148"/>
      <c r="N153" s="264"/>
      <c r="O153" s="264"/>
      <c r="P153" s="264"/>
      <c r="Q153" s="264"/>
      <c r="R153" s="118"/>
      <c r="S153" s="118"/>
      <c r="T153" s="118"/>
      <c r="U153" s="118"/>
      <c r="V153" s="118"/>
      <c r="W153" s="118"/>
    </row>
    <row r="154" spans="1:24" ht="14.25">
      <c r="A154" s="1"/>
      <c r="B154" s="4"/>
      <c r="C154" s="1"/>
      <c r="E154" s="148"/>
      <c r="F154" s="148"/>
      <c r="G154" s="148"/>
      <c r="H154" s="148"/>
      <c r="I154" s="148"/>
      <c r="J154" s="148"/>
      <c r="K154" s="148"/>
      <c r="L154" s="148"/>
      <c r="M154" s="148"/>
      <c r="N154" s="264"/>
      <c r="O154" s="264"/>
      <c r="P154" s="264"/>
      <c r="Q154" s="264"/>
      <c r="R154" s="118"/>
      <c r="S154" s="118"/>
      <c r="T154" s="118"/>
      <c r="U154" s="118"/>
      <c r="V154" s="118"/>
      <c r="W154" s="118"/>
    </row>
    <row r="155" spans="1:24">
      <c r="A155" s="1"/>
      <c r="B155" s="20"/>
      <c r="C155" s="1"/>
      <c r="E155" s="264"/>
      <c r="F155" s="265"/>
      <c r="G155" s="265"/>
      <c r="H155" s="265"/>
      <c r="I155" s="265"/>
      <c r="J155" s="265"/>
      <c r="K155" s="265"/>
      <c r="L155" s="265"/>
      <c r="M155" s="265"/>
      <c r="N155" s="265"/>
      <c r="O155" s="265"/>
      <c r="P155" s="265"/>
      <c r="Q155" s="265"/>
      <c r="R155" s="118"/>
      <c r="S155" s="118"/>
      <c r="T155" s="118"/>
      <c r="U155" s="118"/>
      <c r="V155" s="118"/>
      <c r="W155" s="118"/>
    </row>
    <row r="156" spans="1:24">
      <c r="A156" s="1"/>
      <c r="B156" s="20"/>
      <c r="C156" s="1"/>
      <c r="E156" s="264"/>
      <c r="F156" s="265"/>
      <c r="G156" s="265"/>
      <c r="H156" s="265"/>
      <c r="I156" s="265"/>
      <c r="J156" s="265"/>
      <c r="K156" s="265"/>
      <c r="L156" s="265"/>
      <c r="M156" s="265"/>
      <c r="N156" s="265"/>
      <c r="O156" s="265"/>
      <c r="P156" s="265"/>
      <c r="Q156" s="265"/>
      <c r="R156" s="118"/>
      <c r="S156" s="118"/>
      <c r="T156" s="118"/>
      <c r="U156" s="118"/>
      <c r="V156" s="118"/>
      <c r="W156" s="118"/>
    </row>
    <row r="157" spans="1:24" ht="15.75">
      <c r="A157" s="147"/>
      <c r="B157" s="22"/>
      <c r="C157" s="147"/>
      <c r="D157" s="29"/>
      <c r="E157" s="1186" t="s">
        <v>1298</v>
      </c>
      <c r="F157" s="1108"/>
      <c r="G157" s="1108"/>
      <c r="H157" s="1108"/>
      <c r="I157" s="1108"/>
      <c r="J157" s="1108"/>
      <c r="K157" s="1108"/>
      <c r="L157" s="1108"/>
      <c r="M157" s="1108"/>
      <c r="N157" s="1108"/>
      <c r="O157" s="1108"/>
      <c r="P157" s="1108"/>
      <c r="Q157" s="1108"/>
      <c r="R157" s="1108"/>
      <c r="S157" s="1108"/>
      <c r="T157" s="1108"/>
      <c r="U157" s="1108"/>
      <c r="V157" s="1108"/>
      <c r="W157" s="99"/>
      <c r="X157" s="29"/>
    </row>
    <row r="158" spans="1:24" ht="12.75">
      <c r="A158" s="147"/>
      <c r="B158" s="4"/>
      <c r="C158" s="147"/>
      <c r="D158" s="29"/>
      <c r="E158" s="1175" t="s">
        <v>1299</v>
      </c>
      <c r="F158" s="1176" t="s">
        <v>1300</v>
      </c>
      <c r="G158" s="1176">
        <v>2022</v>
      </c>
      <c r="H158" s="1108"/>
      <c r="I158" s="1108"/>
      <c r="J158" s="1108"/>
      <c r="K158" s="1176">
        <v>2023</v>
      </c>
      <c r="L158" s="1108"/>
      <c r="M158" s="1108"/>
      <c r="N158" s="1108"/>
      <c r="O158" s="1176" t="s">
        <v>737</v>
      </c>
      <c r="P158" s="1108"/>
      <c r="Q158" s="1108"/>
      <c r="R158" s="1108"/>
      <c r="S158" s="1176" t="s">
        <v>884</v>
      </c>
      <c r="T158" s="1108"/>
      <c r="U158" s="1108"/>
      <c r="V158" s="1108"/>
      <c r="W158" s="99"/>
      <c r="X158" s="29"/>
    </row>
    <row r="159" spans="1:24" ht="25.5">
      <c r="A159" s="147"/>
      <c r="B159" s="4"/>
      <c r="C159" s="147"/>
      <c r="D159" s="29"/>
      <c r="E159" s="1108"/>
      <c r="F159" s="1108"/>
      <c r="G159" s="173" t="s">
        <v>1250</v>
      </c>
      <c r="H159" s="173" t="s">
        <v>1251</v>
      </c>
      <c r="I159" s="173" t="s">
        <v>1252</v>
      </c>
      <c r="J159" s="173" t="s">
        <v>614</v>
      </c>
      <c r="K159" s="173" t="s">
        <v>1250</v>
      </c>
      <c r="L159" s="173" t="s">
        <v>1251</v>
      </c>
      <c r="M159" s="173" t="s">
        <v>1252</v>
      </c>
      <c r="N159" s="173" t="s">
        <v>614</v>
      </c>
      <c r="O159" s="173" t="s">
        <v>1250</v>
      </c>
      <c r="P159" s="173" t="s">
        <v>1251</v>
      </c>
      <c r="Q159" s="173" t="s">
        <v>1252</v>
      </c>
      <c r="R159" s="173" t="s">
        <v>614</v>
      </c>
      <c r="S159" s="173" t="s">
        <v>1250</v>
      </c>
      <c r="T159" s="173" t="s">
        <v>1251</v>
      </c>
      <c r="U159" s="173" t="s">
        <v>1252</v>
      </c>
      <c r="V159" s="678" t="s">
        <v>614</v>
      </c>
      <c r="W159" s="99"/>
      <c r="X159" s="29"/>
    </row>
    <row r="160" spans="1:24" ht="12.75">
      <c r="A160" s="1"/>
      <c r="B160" s="4"/>
      <c r="C160" s="1"/>
      <c r="E160" s="1647" t="s">
        <v>1301</v>
      </c>
      <c r="F160" s="679" t="s">
        <v>1302</v>
      </c>
      <c r="G160" s="680">
        <v>8</v>
      </c>
      <c r="H160" s="680">
        <v>4</v>
      </c>
      <c r="I160" s="680">
        <v>0</v>
      </c>
      <c r="J160" s="681">
        <v>12</v>
      </c>
      <c r="K160" s="680">
        <v>6</v>
      </c>
      <c r="L160" s="680">
        <v>5</v>
      </c>
      <c r="M160" s="680">
        <v>0</v>
      </c>
      <c r="N160" s="681">
        <v>11</v>
      </c>
      <c r="O160" s="680">
        <v>4</v>
      </c>
      <c r="P160" s="680" t="s">
        <v>1303</v>
      </c>
      <c r="Q160" s="680">
        <v>0</v>
      </c>
      <c r="R160" s="681">
        <v>10</v>
      </c>
      <c r="S160" s="680">
        <v>3</v>
      </c>
      <c r="T160" s="680">
        <v>6</v>
      </c>
      <c r="U160" s="680" t="s">
        <v>1304</v>
      </c>
      <c r="V160" s="682">
        <v>9</v>
      </c>
      <c r="W160" s="118"/>
    </row>
    <row r="161" spans="1:24" ht="12.75">
      <c r="A161" s="1"/>
      <c r="B161" s="4"/>
      <c r="C161" s="1"/>
      <c r="E161" s="1124"/>
      <c r="F161" s="160" t="s">
        <v>762</v>
      </c>
      <c r="G161" s="217">
        <v>0.67</v>
      </c>
      <c r="H161" s="217">
        <v>0.33</v>
      </c>
      <c r="I161" s="217">
        <v>0</v>
      </c>
      <c r="J161" s="683">
        <v>1</v>
      </c>
      <c r="K161" s="217">
        <v>0.55000000000000004</v>
      </c>
      <c r="L161" s="217">
        <v>0.45</v>
      </c>
      <c r="M161" s="217">
        <v>0</v>
      </c>
      <c r="N161" s="683">
        <v>1</v>
      </c>
      <c r="O161" s="217">
        <f>O160/R160</f>
        <v>0.4</v>
      </c>
      <c r="P161" s="217">
        <f>P160/R160</f>
        <v>0.6</v>
      </c>
      <c r="Q161" s="217">
        <v>0</v>
      </c>
      <c r="R161" s="683">
        <f>SUM(O161:Q161)</f>
        <v>1</v>
      </c>
      <c r="S161" s="217">
        <v>0.33329999999999999</v>
      </c>
      <c r="T161" s="217">
        <v>0.66669999999999996</v>
      </c>
      <c r="U161" s="217">
        <v>0</v>
      </c>
      <c r="V161" s="684">
        <v>1</v>
      </c>
      <c r="W161" s="118"/>
    </row>
    <row r="162" spans="1:24">
      <c r="A162" s="1"/>
      <c r="B162" s="20"/>
      <c r="C162" s="1"/>
      <c r="E162" s="1345" t="s">
        <v>1305</v>
      </c>
      <c r="F162" s="685" t="s">
        <v>1302</v>
      </c>
      <c r="G162" s="686">
        <v>46</v>
      </c>
      <c r="H162" s="686">
        <v>54</v>
      </c>
      <c r="I162" s="686">
        <v>0</v>
      </c>
      <c r="J162" s="687">
        <v>100</v>
      </c>
      <c r="K162" s="686">
        <v>40</v>
      </c>
      <c r="L162" s="686">
        <v>44</v>
      </c>
      <c r="M162" s="686">
        <v>0</v>
      </c>
      <c r="N162" s="687">
        <v>84</v>
      </c>
      <c r="O162" s="686">
        <v>45</v>
      </c>
      <c r="P162" s="686">
        <v>45</v>
      </c>
      <c r="Q162" s="686">
        <v>0</v>
      </c>
      <c r="R162" s="687">
        <v>90</v>
      </c>
      <c r="S162" s="686">
        <v>44</v>
      </c>
      <c r="T162" s="686">
        <v>42</v>
      </c>
      <c r="U162" s="686" t="s">
        <v>1304</v>
      </c>
      <c r="V162" s="688">
        <v>86</v>
      </c>
      <c r="W162" s="118"/>
    </row>
    <row r="163" spans="1:24" ht="15.75">
      <c r="A163" s="1"/>
      <c r="B163" s="22"/>
      <c r="C163" s="1"/>
      <c r="E163" s="1124"/>
      <c r="F163" s="342" t="s">
        <v>762</v>
      </c>
      <c r="G163" s="215">
        <v>0.46</v>
      </c>
      <c r="H163" s="215">
        <v>0.54</v>
      </c>
      <c r="I163" s="215">
        <v>0</v>
      </c>
      <c r="J163" s="689">
        <v>1</v>
      </c>
      <c r="K163" s="215">
        <v>0.48</v>
      </c>
      <c r="L163" s="215">
        <v>0.52</v>
      </c>
      <c r="M163" s="215">
        <v>0</v>
      </c>
      <c r="N163" s="689">
        <v>1</v>
      </c>
      <c r="O163" s="215">
        <f>O162/R162</f>
        <v>0.5</v>
      </c>
      <c r="P163" s="215">
        <f>P162/R162</f>
        <v>0.5</v>
      </c>
      <c r="Q163" s="215">
        <v>0</v>
      </c>
      <c r="R163" s="689">
        <f>SUM(O163:Q163)</f>
        <v>1</v>
      </c>
      <c r="S163" s="215">
        <v>0.51160000000000005</v>
      </c>
      <c r="T163" s="215">
        <v>0.4884</v>
      </c>
      <c r="U163" s="215">
        <v>0</v>
      </c>
      <c r="V163" s="690">
        <v>1</v>
      </c>
      <c r="W163" s="118"/>
    </row>
    <row r="164" spans="1:24" ht="12.75">
      <c r="A164" s="691"/>
      <c r="B164" s="18"/>
      <c r="C164" s="691"/>
      <c r="D164" s="692"/>
      <c r="E164" s="1647" t="s">
        <v>1306</v>
      </c>
      <c r="F164" s="679" t="s">
        <v>1302</v>
      </c>
      <c r="G164" s="680">
        <v>474</v>
      </c>
      <c r="H164" s="680">
        <v>692</v>
      </c>
      <c r="I164" s="680">
        <v>0</v>
      </c>
      <c r="J164" s="681">
        <v>1166</v>
      </c>
      <c r="K164" s="680">
        <v>453</v>
      </c>
      <c r="L164" s="680">
        <v>633</v>
      </c>
      <c r="M164" s="680">
        <v>0</v>
      </c>
      <c r="N164" s="681">
        <v>1086</v>
      </c>
      <c r="O164" s="680">
        <v>486</v>
      </c>
      <c r="P164" s="680">
        <v>668</v>
      </c>
      <c r="Q164" s="680">
        <v>0</v>
      </c>
      <c r="R164" s="681">
        <v>1154</v>
      </c>
      <c r="S164" s="680">
        <v>475</v>
      </c>
      <c r="T164" s="680">
        <v>642</v>
      </c>
      <c r="U164" s="680">
        <v>0</v>
      </c>
      <c r="V164" s="682">
        <v>1117</v>
      </c>
      <c r="W164" s="693"/>
      <c r="X164" s="692"/>
    </row>
    <row r="165" spans="1:24" ht="12.75">
      <c r="A165" s="1"/>
      <c r="B165" s="4"/>
      <c r="C165" s="1"/>
      <c r="E165" s="1124"/>
      <c r="F165" s="160" t="s">
        <v>762</v>
      </c>
      <c r="G165" s="217">
        <v>0.41</v>
      </c>
      <c r="H165" s="217">
        <v>0.59</v>
      </c>
      <c r="I165" s="217">
        <v>0</v>
      </c>
      <c r="J165" s="683">
        <v>1</v>
      </c>
      <c r="K165" s="217">
        <v>0.42</v>
      </c>
      <c r="L165" s="217">
        <v>0.57999999999999996</v>
      </c>
      <c r="M165" s="217">
        <v>0</v>
      </c>
      <c r="N165" s="683">
        <v>1</v>
      </c>
      <c r="O165" s="217">
        <f>O164/R164</f>
        <v>0.42114384748700173</v>
      </c>
      <c r="P165" s="217">
        <f>P164/R164</f>
        <v>0.57885615251299827</v>
      </c>
      <c r="Q165" s="217">
        <v>0</v>
      </c>
      <c r="R165" s="683">
        <f>SUM(O165:Q165)</f>
        <v>1</v>
      </c>
      <c r="S165" s="217">
        <v>0.42520000000000002</v>
      </c>
      <c r="T165" s="217">
        <v>0.57479999999999998</v>
      </c>
      <c r="U165" s="217">
        <v>0</v>
      </c>
      <c r="V165" s="684">
        <v>1</v>
      </c>
      <c r="W165" s="118"/>
    </row>
    <row r="166" spans="1:24" ht="12.75">
      <c r="A166" s="691"/>
      <c r="B166" s="4"/>
      <c r="C166" s="691"/>
      <c r="D166" s="692"/>
      <c r="E166" s="1345" t="s">
        <v>1307</v>
      </c>
      <c r="F166" s="685" t="s">
        <v>1302</v>
      </c>
      <c r="G166" s="686">
        <v>715</v>
      </c>
      <c r="H166" s="686">
        <v>1135</v>
      </c>
      <c r="I166" s="686">
        <v>1</v>
      </c>
      <c r="J166" s="687">
        <v>1851</v>
      </c>
      <c r="K166" s="686">
        <v>671</v>
      </c>
      <c r="L166" s="686">
        <v>1040</v>
      </c>
      <c r="M166" s="686">
        <v>3</v>
      </c>
      <c r="N166" s="687">
        <v>1714</v>
      </c>
      <c r="O166" s="686">
        <v>740</v>
      </c>
      <c r="P166" s="686">
        <v>1115</v>
      </c>
      <c r="Q166" s="686">
        <v>3</v>
      </c>
      <c r="R166" s="687">
        <v>1858</v>
      </c>
      <c r="S166" s="686">
        <v>696</v>
      </c>
      <c r="T166" s="686">
        <v>1094</v>
      </c>
      <c r="U166" s="686">
        <v>0</v>
      </c>
      <c r="V166" s="688">
        <v>1790</v>
      </c>
      <c r="W166" s="693"/>
      <c r="X166" s="692"/>
    </row>
    <row r="167" spans="1:24">
      <c r="A167" s="1"/>
      <c r="B167" s="20"/>
      <c r="C167" s="1"/>
      <c r="E167" s="1124"/>
      <c r="F167" s="342" t="s">
        <v>762</v>
      </c>
      <c r="G167" s="215">
        <v>0.39</v>
      </c>
      <c r="H167" s="215">
        <v>0.61</v>
      </c>
      <c r="I167" s="215">
        <v>0</v>
      </c>
      <c r="J167" s="689">
        <v>1</v>
      </c>
      <c r="K167" s="215">
        <v>0.39</v>
      </c>
      <c r="L167" s="215">
        <v>0.61</v>
      </c>
      <c r="M167" s="215">
        <v>0</v>
      </c>
      <c r="N167" s="689">
        <v>1</v>
      </c>
      <c r="O167" s="215">
        <f>O166/R166</f>
        <v>0.39827771797631861</v>
      </c>
      <c r="P167" s="215">
        <f>P166/R166</f>
        <v>0.60010764262648009</v>
      </c>
      <c r="Q167" s="215">
        <f>Q166/R166</f>
        <v>1.6146393972012918E-3</v>
      </c>
      <c r="R167" s="689">
        <f>SUM(O167:Q167)</f>
        <v>1</v>
      </c>
      <c r="S167" s="215">
        <v>0.38879999999999998</v>
      </c>
      <c r="T167" s="215">
        <v>0.61119999999999997</v>
      </c>
      <c r="U167" s="215">
        <v>0</v>
      </c>
      <c r="V167" s="690">
        <v>1</v>
      </c>
      <c r="W167" s="118"/>
    </row>
    <row r="168" spans="1:24" ht="12.75">
      <c r="A168" s="691"/>
      <c r="B168" s="4"/>
      <c r="C168" s="691"/>
      <c r="D168" s="692"/>
      <c r="E168" s="1647" t="s">
        <v>1308</v>
      </c>
      <c r="F168" s="679" t="s">
        <v>1302</v>
      </c>
      <c r="G168" s="680">
        <v>1542</v>
      </c>
      <c r="H168" s="680">
        <v>2275</v>
      </c>
      <c r="I168" s="680">
        <v>1</v>
      </c>
      <c r="J168" s="681">
        <v>3818</v>
      </c>
      <c r="K168" s="680">
        <v>1381</v>
      </c>
      <c r="L168" s="680">
        <v>2173</v>
      </c>
      <c r="M168" s="680">
        <v>1</v>
      </c>
      <c r="N168" s="681">
        <v>3555</v>
      </c>
      <c r="O168" s="680">
        <v>1464</v>
      </c>
      <c r="P168" s="680">
        <v>2364</v>
      </c>
      <c r="Q168" s="680">
        <v>4</v>
      </c>
      <c r="R168" s="681">
        <v>3832</v>
      </c>
      <c r="S168" s="621">
        <v>1300</v>
      </c>
      <c r="T168" s="621">
        <v>2226</v>
      </c>
      <c r="U168" s="621">
        <v>3</v>
      </c>
      <c r="V168" s="694">
        <f>S168+T168+U168</f>
        <v>3529</v>
      </c>
      <c r="W168" s="695"/>
      <c r="X168" s="692"/>
    </row>
    <row r="169" spans="1:24">
      <c r="A169" s="1"/>
      <c r="B169" s="20"/>
      <c r="C169" s="1"/>
      <c r="E169" s="1124"/>
      <c r="F169" s="160" t="s">
        <v>762</v>
      </c>
      <c r="G169" s="217">
        <v>0.4</v>
      </c>
      <c r="H169" s="217">
        <v>0.6</v>
      </c>
      <c r="I169" s="217">
        <v>0</v>
      </c>
      <c r="J169" s="683">
        <v>1</v>
      </c>
      <c r="K169" s="217">
        <v>0.39</v>
      </c>
      <c r="L169" s="217">
        <v>0.61</v>
      </c>
      <c r="M169" s="217">
        <v>0</v>
      </c>
      <c r="N169" s="683">
        <v>1</v>
      </c>
      <c r="O169" s="217">
        <f>O168/R168</f>
        <v>0.38204592901878914</v>
      </c>
      <c r="P169" s="217">
        <f>P168/R168</f>
        <v>0.6169102296450939</v>
      </c>
      <c r="Q169" s="217">
        <f>Q168/R168</f>
        <v>1.0438413361169101E-3</v>
      </c>
      <c r="R169" s="683">
        <f>SUM(O169:Q169)</f>
        <v>1</v>
      </c>
      <c r="S169" s="605">
        <v>0.36837631056956643</v>
      </c>
      <c r="T169" s="605">
        <v>0.63077359025219604</v>
      </c>
      <c r="U169" s="605">
        <v>8.5009917823746103E-4</v>
      </c>
      <c r="V169" s="684">
        <v>1</v>
      </c>
      <c r="W169" s="138"/>
    </row>
    <row r="170" spans="1:24" ht="12.75">
      <c r="A170" s="691"/>
      <c r="B170" s="4"/>
      <c r="C170" s="691"/>
      <c r="D170" s="692"/>
      <c r="E170" s="1345" t="s">
        <v>1309</v>
      </c>
      <c r="F170" s="685" t="s">
        <v>1302</v>
      </c>
      <c r="G170" s="686">
        <v>3394</v>
      </c>
      <c r="H170" s="686">
        <v>1932</v>
      </c>
      <c r="I170" s="686">
        <v>0</v>
      </c>
      <c r="J170" s="687">
        <v>5326</v>
      </c>
      <c r="K170" s="686">
        <v>2956</v>
      </c>
      <c r="L170" s="686">
        <v>1512</v>
      </c>
      <c r="M170" s="686">
        <v>0</v>
      </c>
      <c r="N170" s="687">
        <v>4468</v>
      </c>
      <c r="O170" s="686">
        <v>2666</v>
      </c>
      <c r="P170" s="686">
        <v>1483</v>
      </c>
      <c r="Q170" s="686">
        <v>1</v>
      </c>
      <c r="R170" s="687">
        <v>4150</v>
      </c>
      <c r="S170" s="696">
        <v>2533</v>
      </c>
      <c r="T170" s="686">
        <v>1554</v>
      </c>
      <c r="U170" s="686">
        <v>2</v>
      </c>
      <c r="V170" s="697">
        <f>S170+T170+U170</f>
        <v>4089</v>
      </c>
      <c r="W170" s="695"/>
      <c r="X170" s="692"/>
    </row>
    <row r="171" spans="1:24" ht="12.75">
      <c r="A171" s="1"/>
      <c r="B171" s="4"/>
      <c r="C171" s="1"/>
      <c r="E171" s="1124"/>
      <c r="F171" s="342" t="s">
        <v>762</v>
      </c>
      <c r="G171" s="215">
        <v>0.64</v>
      </c>
      <c r="H171" s="215">
        <v>0.36</v>
      </c>
      <c r="I171" s="215">
        <v>0</v>
      </c>
      <c r="J171" s="689">
        <v>1</v>
      </c>
      <c r="K171" s="215">
        <v>0.66</v>
      </c>
      <c r="L171" s="215">
        <v>0.34</v>
      </c>
      <c r="M171" s="215">
        <v>0</v>
      </c>
      <c r="N171" s="689">
        <v>1</v>
      </c>
      <c r="O171" s="215">
        <f>O170/R170</f>
        <v>0.64240963855421684</v>
      </c>
      <c r="P171" s="215">
        <f>P170/R170</f>
        <v>0.35734939759036144</v>
      </c>
      <c r="Q171" s="215">
        <f>Q170/R170</f>
        <v>2.4096385542168674E-4</v>
      </c>
      <c r="R171" s="689">
        <f>SUM(O171:Q171)</f>
        <v>1</v>
      </c>
      <c r="S171" s="215">
        <v>0.6194668623135241</v>
      </c>
      <c r="T171" s="215">
        <v>0.38004402054292002</v>
      </c>
      <c r="U171" s="215">
        <v>4.8911714355588166E-4</v>
      </c>
      <c r="V171" s="690">
        <v>1</v>
      </c>
      <c r="W171" s="138"/>
    </row>
    <row r="172" spans="1:24" ht="12.75">
      <c r="A172" s="1"/>
      <c r="B172" s="4"/>
      <c r="C172" s="1"/>
      <c r="E172" s="1648" t="s">
        <v>1310</v>
      </c>
      <c r="F172" s="679" t="s">
        <v>1302</v>
      </c>
      <c r="G172" s="680">
        <v>0</v>
      </c>
      <c r="H172" s="680">
        <v>1</v>
      </c>
      <c r="I172" s="680">
        <v>0</v>
      </c>
      <c r="J172" s="681">
        <v>1</v>
      </c>
      <c r="K172" s="680">
        <v>2</v>
      </c>
      <c r="L172" s="680">
        <v>12</v>
      </c>
      <c r="M172" s="680">
        <v>0</v>
      </c>
      <c r="N172" s="681">
        <v>14</v>
      </c>
      <c r="O172" s="680">
        <v>0</v>
      </c>
      <c r="P172" s="680">
        <v>0</v>
      </c>
      <c r="Q172" s="680">
        <v>0</v>
      </c>
      <c r="R172" s="681">
        <v>0</v>
      </c>
      <c r="S172" s="698">
        <v>0</v>
      </c>
      <c r="T172" s="699">
        <v>0</v>
      </c>
      <c r="U172" s="699">
        <v>0</v>
      </c>
      <c r="V172" s="700">
        <v>0</v>
      </c>
      <c r="W172" s="138"/>
    </row>
    <row r="173" spans="1:24" ht="12.75">
      <c r="A173" s="1"/>
      <c r="B173" s="4"/>
      <c r="C173" s="1"/>
      <c r="E173" s="1124"/>
      <c r="F173" s="160" t="s">
        <v>762</v>
      </c>
      <c r="G173" s="217">
        <v>0</v>
      </c>
      <c r="H173" s="217">
        <v>1</v>
      </c>
      <c r="I173" s="217">
        <v>0</v>
      </c>
      <c r="J173" s="683">
        <v>1</v>
      </c>
      <c r="K173" s="217">
        <v>0.14000000000000001</v>
      </c>
      <c r="L173" s="217">
        <v>0.86</v>
      </c>
      <c r="M173" s="217">
        <v>0</v>
      </c>
      <c r="N173" s="683">
        <v>1</v>
      </c>
      <c r="O173" s="217">
        <v>0</v>
      </c>
      <c r="P173" s="217">
        <v>0</v>
      </c>
      <c r="Q173" s="217">
        <v>0</v>
      </c>
      <c r="R173" s="683">
        <v>0</v>
      </c>
      <c r="S173" s="217">
        <v>0</v>
      </c>
      <c r="T173" s="217">
        <v>0</v>
      </c>
      <c r="U173" s="217">
        <v>0</v>
      </c>
      <c r="V173" s="684">
        <v>0</v>
      </c>
      <c r="W173" s="138"/>
    </row>
    <row r="174" spans="1:24" ht="15.75">
      <c r="A174" s="691"/>
      <c r="B174" s="22"/>
      <c r="C174" s="691"/>
      <c r="D174" s="692"/>
      <c r="E174" s="1345" t="s">
        <v>634</v>
      </c>
      <c r="F174" s="685" t="s">
        <v>1302</v>
      </c>
      <c r="G174" s="686">
        <v>226</v>
      </c>
      <c r="H174" s="686">
        <v>3857</v>
      </c>
      <c r="I174" s="686">
        <v>1</v>
      </c>
      <c r="J174" s="687">
        <v>4084</v>
      </c>
      <c r="K174" s="686">
        <v>253</v>
      </c>
      <c r="L174" s="686">
        <v>3309</v>
      </c>
      <c r="M174" s="686">
        <v>2</v>
      </c>
      <c r="N174" s="687">
        <v>3564</v>
      </c>
      <c r="O174" s="686">
        <v>325</v>
      </c>
      <c r="P174" s="686">
        <v>3369</v>
      </c>
      <c r="Q174" s="686">
        <v>4</v>
      </c>
      <c r="R174" s="687">
        <v>3698</v>
      </c>
      <c r="S174" s="696">
        <v>312</v>
      </c>
      <c r="T174" s="686">
        <v>3000</v>
      </c>
      <c r="U174" s="686">
        <v>4</v>
      </c>
      <c r="V174" s="697">
        <f>U174+T174+S174</f>
        <v>3316</v>
      </c>
      <c r="W174" s="695"/>
      <c r="X174" s="692"/>
    </row>
    <row r="175" spans="1:24" ht="12.75">
      <c r="A175" s="1"/>
      <c r="B175" s="4"/>
      <c r="C175" s="1"/>
      <c r="E175" s="1124"/>
      <c r="F175" s="342" t="s">
        <v>762</v>
      </c>
      <c r="G175" s="215">
        <v>0.06</v>
      </c>
      <c r="H175" s="215">
        <v>0.94</v>
      </c>
      <c r="I175" s="215">
        <v>0</v>
      </c>
      <c r="J175" s="689">
        <v>1</v>
      </c>
      <c r="K175" s="215">
        <v>7.0000000000000007E-2</v>
      </c>
      <c r="L175" s="215">
        <v>0.93</v>
      </c>
      <c r="M175" s="215">
        <v>0</v>
      </c>
      <c r="N175" s="689">
        <v>1</v>
      </c>
      <c r="O175" s="215">
        <f>O174/R174</f>
        <v>8.7885343428880477E-2</v>
      </c>
      <c r="P175" s="215">
        <f>P174/R174</f>
        <v>0.91103299080584099</v>
      </c>
      <c r="Q175" s="215">
        <f>Q174/R174</f>
        <v>1.081665765278529E-3</v>
      </c>
      <c r="R175" s="689">
        <f>SUM(O175:Q175)</f>
        <v>1</v>
      </c>
      <c r="S175" s="701">
        <v>9.4089264173703252E-2</v>
      </c>
      <c r="T175" s="215">
        <v>0.90470446320868514</v>
      </c>
      <c r="U175" s="215">
        <v>1.2062726176115801E-3</v>
      </c>
      <c r="V175" s="702">
        <v>1</v>
      </c>
      <c r="W175" s="138"/>
    </row>
    <row r="176" spans="1:24" ht="12.75">
      <c r="A176" s="691"/>
      <c r="B176" s="4"/>
      <c r="C176" s="691"/>
      <c r="D176" s="692"/>
      <c r="E176" s="1586" t="s">
        <v>614</v>
      </c>
      <c r="F176" s="703" t="s">
        <v>1302</v>
      </c>
      <c r="G176" s="682">
        <v>6405</v>
      </c>
      <c r="H176" s="682">
        <v>9950</v>
      </c>
      <c r="I176" s="682">
        <v>3</v>
      </c>
      <c r="J176" s="681">
        <v>16358</v>
      </c>
      <c r="K176" s="682">
        <v>5762</v>
      </c>
      <c r="L176" s="682">
        <v>8728</v>
      </c>
      <c r="M176" s="682">
        <v>6</v>
      </c>
      <c r="N176" s="681">
        <v>14496</v>
      </c>
      <c r="O176" s="682">
        <f t="shared" ref="O176:R176" si="11">O160+O162+O164+O166+O168+O170+O174</f>
        <v>5730</v>
      </c>
      <c r="P176" s="682">
        <f t="shared" si="11"/>
        <v>9050</v>
      </c>
      <c r="Q176" s="682">
        <f t="shared" si="11"/>
        <v>12</v>
      </c>
      <c r="R176" s="681">
        <f t="shared" si="11"/>
        <v>14792</v>
      </c>
      <c r="S176" s="704">
        <v>5363</v>
      </c>
      <c r="T176" s="705">
        <v>8564</v>
      </c>
      <c r="U176" s="705">
        <v>9</v>
      </c>
      <c r="V176" s="700">
        <f>V160+V162+V164+V166+V168+V170+V172+V174</f>
        <v>13936</v>
      </c>
      <c r="W176" s="695"/>
      <c r="X176" s="692"/>
    </row>
    <row r="177" spans="1:23" ht="12.75">
      <c r="A177" s="1"/>
      <c r="B177" s="4"/>
      <c r="C177" s="1"/>
      <c r="E177" s="1124"/>
      <c r="F177" s="159" t="s">
        <v>762</v>
      </c>
      <c r="G177" s="684">
        <v>0.39</v>
      </c>
      <c r="H177" s="684">
        <v>0.61</v>
      </c>
      <c r="I177" s="684">
        <v>0</v>
      </c>
      <c r="J177" s="683">
        <v>1</v>
      </c>
      <c r="K177" s="684">
        <v>0.4</v>
      </c>
      <c r="L177" s="684">
        <v>0.6</v>
      </c>
      <c r="M177" s="684">
        <v>0</v>
      </c>
      <c r="N177" s="683">
        <v>1</v>
      </c>
      <c r="O177" s="684">
        <f>O176/R176</f>
        <v>0.38737155219037317</v>
      </c>
      <c r="P177" s="684">
        <f>P176/R176</f>
        <v>0.61181719848566796</v>
      </c>
      <c r="Q177" s="684">
        <f>Q176/R176</f>
        <v>8.1124932395889671E-4</v>
      </c>
      <c r="R177" s="683">
        <f>SUM(O177:Q177)</f>
        <v>1</v>
      </c>
      <c r="S177" s="706">
        <v>0.38479999999999998</v>
      </c>
      <c r="T177" s="684">
        <v>0.61450000000000005</v>
      </c>
      <c r="U177" s="684">
        <v>6.9999999999999999E-4</v>
      </c>
      <c r="V177" s="707">
        <v>1</v>
      </c>
      <c r="W177" s="138"/>
    </row>
    <row r="178" spans="1:23" ht="12.75">
      <c r="A178" s="1"/>
      <c r="B178" s="4"/>
      <c r="C178" s="1"/>
      <c r="E178" s="141"/>
      <c r="F178" s="141"/>
      <c r="G178" s="141"/>
      <c r="H178" s="141"/>
      <c r="I178" s="141"/>
      <c r="J178" s="141"/>
      <c r="K178" s="141"/>
      <c r="L178" s="141"/>
      <c r="M178" s="141"/>
      <c r="N178" s="141"/>
      <c r="O178" s="141"/>
      <c r="P178" s="141"/>
      <c r="Q178" s="141"/>
      <c r="R178" s="118"/>
      <c r="S178" s="118"/>
      <c r="T178" s="118"/>
      <c r="U178" s="118"/>
      <c r="V178" s="118"/>
      <c r="W178" s="118"/>
    </row>
    <row r="179" spans="1:23" ht="36.6" customHeight="1">
      <c r="A179" s="1"/>
      <c r="B179" s="4"/>
      <c r="C179" s="1"/>
      <c r="E179" s="1363" t="s">
        <v>1613</v>
      </c>
      <c r="F179" s="1280"/>
      <c r="G179" s="1280"/>
      <c r="H179" s="1280"/>
      <c r="I179" s="1280"/>
      <c r="J179" s="1280"/>
      <c r="K179" s="1280"/>
      <c r="L179" s="1280"/>
      <c r="M179" s="1280"/>
      <c r="N179" s="1280"/>
      <c r="O179" s="1280"/>
      <c r="P179" s="1280"/>
      <c r="Q179" s="1280"/>
      <c r="R179" s="118"/>
      <c r="S179" s="118"/>
      <c r="T179" s="118"/>
      <c r="U179" s="118"/>
      <c r="V179" s="118"/>
      <c r="W179" s="118"/>
    </row>
    <row r="180" spans="1:23" ht="14.25">
      <c r="A180" s="1"/>
      <c r="B180" s="64"/>
      <c r="C180" s="1"/>
      <c r="E180" s="708"/>
      <c r="F180" s="264"/>
      <c r="G180" s="264"/>
      <c r="H180" s="264"/>
      <c r="I180" s="264"/>
      <c r="J180" s="264"/>
      <c r="K180" s="264"/>
      <c r="L180" s="264"/>
      <c r="M180" s="264"/>
      <c r="N180" s="264"/>
      <c r="O180" s="264"/>
      <c r="P180" s="264"/>
      <c r="Q180" s="264"/>
      <c r="R180" s="118"/>
      <c r="S180" s="118"/>
      <c r="T180" s="118"/>
      <c r="U180" s="118"/>
      <c r="V180" s="118"/>
      <c r="W180" s="118"/>
    </row>
    <row r="181" spans="1:23" ht="14.25">
      <c r="A181" s="1"/>
      <c r="B181" s="64"/>
      <c r="C181" s="1"/>
      <c r="E181" s="708"/>
      <c r="F181" s="264"/>
      <c r="G181" s="264"/>
      <c r="H181" s="264"/>
      <c r="I181" s="264"/>
      <c r="J181" s="264"/>
      <c r="K181" s="264"/>
      <c r="L181" s="264"/>
      <c r="M181" s="264"/>
      <c r="N181" s="264"/>
      <c r="O181" s="264"/>
      <c r="P181" s="264"/>
      <c r="Q181" s="264"/>
      <c r="R181" s="118"/>
      <c r="S181" s="118"/>
      <c r="T181" s="118"/>
      <c r="U181" s="118"/>
      <c r="V181" s="118"/>
      <c r="W181" s="118"/>
    </row>
    <row r="182" spans="1:23" ht="14.25">
      <c r="A182" s="1"/>
      <c r="B182" s="4"/>
      <c r="C182" s="1"/>
      <c r="E182" s="1109" t="s">
        <v>1311</v>
      </c>
      <c r="F182" s="1108"/>
      <c r="G182" s="1108"/>
      <c r="H182" s="1108"/>
      <c r="I182" s="1108"/>
      <c r="J182" s="1108"/>
      <c r="K182" s="1108"/>
      <c r="L182" s="1108"/>
      <c r="M182" s="1108"/>
      <c r="N182" s="1108"/>
      <c r="O182" s="265"/>
      <c r="P182" s="265"/>
      <c r="Q182" s="265"/>
      <c r="R182" s="118"/>
      <c r="S182" s="118"/>
      <c r="T182" s="118"/>
      <c r="U182" s="118"/>
      <c r="V182" s="118"/>
      <c r="W182" s="118"/>
    </row>
    <row r="183" spans="1:23" ht="14.25">
      <c r="A183" s="1"/>
      <c r="B183" s="4"/>
      <c r="C183" s="1"/>
      <c r="E183" s="1616" t="s">
        <v>1299</v>
      </c>
      <c r="F183" s="1643" t="s">
        <v>1290</v>
      </c>
      <c r="G183" s="1116">
        <v>2022</v>
      </c>
      <c r="H183" s="1118"/>
      <c r="I183" s="1116">
        <v>2023</v>
      </c>
      <c r="J183" s="1118"/>
      <c r="K183" s="1116">
        <v>2024</v>
      </c>
      <c r="L183" s="1118"/>
      <c r="M183" s="1116">
        <v>2025</v>
      </c>
      <c r="N183" s="1118"/>
      <c r="O183" s="264"/>
      <c r="P183" s="264"/>
      <c r="Q183" s="264"/>
      <c r="R183" s="118"/>
      <c r="S183" s="118"/>
      <c r="T183" s="118"/>
      <c r="U183" s="118"/>
      <c r="V183" s="118"/>
      <c r="W183" s="118"/>
    </row>
    <row r="184" spans="1:23" ht="14.25">
      <c r="A184" s="1"/>
      <c r="B184" s="4"/>
      <c r="C184" s="1"/>
      <c r="E184" s="1108"/>
      <c r="F184" s="1572"/>
      <c r="G184" s="619" t="s">
        <v>1302</v>
      </c>
      <c r="H184" s="619" t="s">
        <v>762</v>
      </c>
      <c r="I184" s="619" t="s">
        <v>1302</v>
      </c>
      <c r="J184" s="619" t="s">
        <v>762</v>
      </c>
      <c r="K184" s="619" t="s">
        <v>1302</v>
      </c>
      <c r="L184" s="619" t="s">
        <v>762</v>
      </c>
      <c r="M184" s="619" t="s">
        <v>1302</v>
      </c>
      <c r="N184" s="619" t="s">
        <v>762</v>
      </c>
      <c r="O184" s="264"/>
      <c r="P184" s="264"/>
      <c r="Q184" s="264"/>
      <c r="R184" s="118"/>
      <c r="S184" s="118"/>
      <c r="T184" s="118"/>
      <c r="U184" s="118"/>
      <c r="V184" s="118"/>
      <c r="W184" s="118"/>
    </row>
    <row r="185" spans="1:23" ht="14.25">
      <c r="A185" s="1"/>
      <c r="B185" s="4"/>
      <c r="C185" s="1"/>
      <c r="E185" s="1647" t="s">
        <v>1301</v>
      </c>
      <c r="F185" s="160" t="s">
        <v>1291</v>
      </c>
      <c r="G185" s="709">
        <v>0</v>
      </c>
      <c r="H185" s="710">
        <v>0</v>
      </c>
      <c r="I185" s="709">
        <v>0</v>
      </c>
      <c r="J185" s="710">
        <v>0</v>
      </c>
      <c r="K185" s="709">
        <v>0</v>
      </c>
      <c r="L185" s="710">
        <v>0</v>
      </c>
      <c r="M185" s="346">
        <v>0</v>
      </c>
      <c r="N185" s="711">
        <v>0</v>
      </c>
      <c r="O185" s="264"/>
      <c r="P185" s="264"/>
      <c r="Q185" s="264"/>
      <c r="R185" s="264"/>
      <c r="S185" s="118"/>
      <c r="T185" s="118"/>
      <c r="U185" s="118"/>
      <c r="V185" s="118"/>
      <c r="W185" s="118"/>
    </row>
    <row r="186" spans="1:23" ht="14.25">
      <c r="A186" s="1"/>
      <c r="B186" s="4"/>
      <c r="C186" s="1"/>
      <c r="E186" s="1108"/>
      <c r="F186" s="160" t="s">
        <v>1292</v>
      </c>
      <c r="G186" s="346">
        <v>7</v>
      </c>
      <c r="H186" s="712">
        <v>0.57999999999999996</v>
      </c>
      <c r="I186" s="713">
        <v>5</v>
      </c>
      <c r="J186" s="712">
        <v>0.45</v>
      </c>
      <c r="K186" s="713">
        <v>5</v>
      </c>
      <c r="L186" s="712">
        <f>K186/K188</f>
        <v>0.5</v>
      </c>
      <c r="M186" s="713">
        <v>4</v>
      </c>
      <c r="N186" s="714">
        <v>0.44440000000000002</v>
      </c>
      <c r="O186" s="264"/>
      <c r="P186" s="264"/>
      <c r="Q186" s="264"/>
      <c r="R186" s="264"/>
      <c r="S186" s="118"/>
      <c r="T186" s="118"/>
      <c r="U186" s="118"/>
      <c r="V186" s="118"/>
      <c r="W186" s="118"/>
    </row>
    <row r="187" spans="1:23">
      <c r="A187" s="1"/>
      <c r="B187" s="20"/>
      <c r="C187" s="1"/>
      <c r="E187" s="1108"/>
      <c r="F187" s="160" t="s">
        <v>1293</v>
      </c>
      <c r="G187" s="346">
        <v>5</v>
      </c>
      <c r="H187" s="712">
        <v>0.42</v>
      </c>
      <c r="I187" s="713">
        <v>6</v>
      </c>
      <c r="J187" s="712">
        <v>0.55000000000000004</v>
      </c>
      <c r="K187" s="713">
        <v>5</v>
      </c>
      <c r="L187" s="712">
        <f>K187/K188</f>
        <v>0.5</v>
      </c>
      <c r="M187" s="713">
        <v>5</v>
      </c>
      <c r="N187" s="714">
        <v>0.55559999999999998</v>
      </c>
      <c r="O187" s="264"/>
      <c r="P187" s="264"/>
      <c r="Q187" s="264"/>
      <c r="R187" s="264"/>
      <c r="S187" s="118"/>
      <c r="T187" s="118"/>
      <c r="U187" s="118"/>
      <c r="V187" s="118"/>
      <c r="W187" s="118"/>
    </row>
    <row r="188" spans="1:23" ht="15.75">
      <c r="A188" s="1"/>
      <c r="B188" s="22"/>
      <c r="C188" s="1"/>
      <c r="E188" s="1124"/>
      <c r="F188" s="159" t="s">
        <v>614</v>
      </c>
      <c r="G188" s="715">
        <v>12</v>
      </c>
      <c r="H188" s="716">
        <v>1</v>
      </c>
      <c r="I188" s="717">
        <v>11</v>
      </c>
      <c r="J188" s="716">
        <v>1</v>
      </c>
      <c r="K188" s="717">
        <v>10</v>
      </c>
      <c r="L188" s="716">
        <f>SUM(L185:L187)</f>
        <v>1</v>
      </c>
      <c r="M188" s="717">
        <v>9</v>
      </c>
      <c r="N188" s="718">
        <v>1</v>
      </c>
      <c r="O188" s="264"/>
      <c r="P188" s="264"/>
      <c r="Q188" s="264"/>
      <c r="R188" s="264"/>
      <c r="S188" s="118"/>
      <c r="T188" s="118"/>
      <c r="U188" s="118"/>
      <c r="V188" s="118"/>
      <c r="W188" s="118"/>
    </row>
    <row r="189" spans="1:23" ht="14.25">
      <c r="A189" s="1"/>
      <c r="B189" s="18"/>
      <c r="C189" s="1"/>
      <c r="E189" s="1345" t="s">
        <v>1305</v>
      </c>
      <c r="F189" s="342" t="s">
        <v>1291</v>
      </c>
      <c r="G189" s="719">
        <v>0</v>
      </c>
      <c r="H189" s="720">
        <v>0</v>
      </c>
      <c r="I189" s="721">
        <v>0</v>
      </c>
      <c r="J189" s="720">
        <v>0</v>
      </c>
      <c r="K189" s="721">
        <v>0</v>
      </c>
      <c r="L189" s="720">
        <v>0</v>
      </c>
      <c r="M189" s="721" t="s">
        <v>724</v>
      </c>
      <c r="N189" s="722">
        <v>0</v>
      </c>
      <c r="O189" s="264"/>
      <c r="P189" s="264"/>
      <c r="Q189" s="264"/>
      <c r="R189" s="264"/>
      <c r="S189" s="118"/>
      <c r="T189" s="118"/>
      <c r="U189" s="118"/>
      <c r="V189" s="118"/>
      <c r="W189" s="118"/>
    </row>
    <row r="190" spans="1:23" ht="14.25">
      <c r="A190" s="1"/>
      <c r="B190" s="4"/>
      <c r="C190" s="1"/>
      <c r="E190" s="1108"/>
      <c r="F190" s="342" t="s">
        <v>1292</v>
      </c>
      <c r="G190" s="723">
        <v>76</v>
      </c>
      <c r="H190" s="720">
        <v>0.76</v>
      </c>
      <c r="I190" s="724">
        <v>59</v>
      </c>
      <c r="J190" s="720">
        <v>0.7</v>
      </c>
      <c r="K190" s="724">
        <v>64</v>
      </c>
      <c r="L190" s="720">
        <f>K190/K192</f>
        <v>0.71111111111111114</v>
      </c>
      <c r="M190" s="724">
        <v>59</v>
      </c>
      <c r="N190" s="722">
        <v>0.68600000000000005</v>
      </c>
      <c r="O190" s="264"/>
      <c r="P190" s="264"/>
      <c r="Q190" s="264"/>
      <c r="R190" s="264"/>
      <c r="S190" s="118"/>
      <c r="T190" s="118"/>
      <c r="U190" s="118"/>
      <c r="V190" s="118"/>
      <c r="W190" s="118"/>
    </row>
    <row r="191" spans="1:23" ht="15.75">
      <c r="A191" s="1"/>
      <c r="B191" s="19"/>
      <c r="C191" s="1"/>
      <c r="E191" s="1108"/>
      <c r="F191" s="342" t="s">
        <v>1293</v>
      </c>
      <c r="G191" s="723">
        <v>24</v>
      </c>
      <c r="H191" s="720">
        <v>0.24</v>
      </c>
      <c r="I191" s="724">
        <v>25</v>
      </c>
      <c r="J191" s="720">
        <v>0.3</v>
      </c>
      <c r="K191" s="724">
        <v>26</v>
      </c>
      <c r="L191" s="720">
        <f>K191/K192</f>
        <v>0.28888888888888886</v>
      </c>
      <c r="M191" s="724">
        <v>27</v>
      </c>
      <c r="N191" s="722">
        <v>0.314</v>
      </c>
      <c r="O191" s="264"/>
      <c r="P191" s="264"/>
      <c r="Q191" s="264"/>
      <c r="R191" s="264"/>
      <c r="S191" s="118"/>
      <c r="T191" s="118"/>
      <c r="U191" s="118"/>
      <c r="V191" s="118"/>
      <c r="W191" s="118"/>
    </row>
    <row r="192" spans="1:23" ht="14.25">
      <c r="A192" s="1"/>
      <c r="B192" s="4"/>
      <c r="C192" s="1"/>
      <c r="E192" s="1124"/>
      <c r="F192" s="725" t="s">
        <v>614</v>
      </c>
      <c r="G192" s="726">
        <v>100</v>
      </c>
      <c r="H192" s="727">
        <v>1</v>
      </c>
      <c r="I192" s="728">
        <v>84</v>
      </c>
      <c r="J192" s="727">
        <v>1</v>
      </c>
      <c r="K192" s="728">
        <v>90</v>
      </c>
      <c r="L192" s="727">
        <f>SUM(L189:L191)</f>
        <v>1</v>
      </c>
      <c r="M192" s="728">
        <v>86</v>
      </c>
      <c r="N192" s="729">
        <v>1</v>
      </c>
      <c r="O192" s="264"/>
      <c r="P192" s="264"/>
      <c r="Q192" s="264"/>
      <c r="R192" s="264"/>
      <c r="S192" s="118"/>
      <c r="T192" s="118"/>
      <c r="U192" s="118"/>
      <c r="V192" s="118"/>
      <c r="W192" s="118"/>
    </row>
    <row r="193" spans="1:23" ht="15.75">
      <c r="A193" s="1"/>
      <c r="B193" s="22"/>
      <c r="C193" s="1"/>
      <c r="E193" s="1647" t="s">
        <v>1306</v>
      </c>
      <c r="F193" s="160" t="s">
        <v>1291</v>
      </c>
      <c r="G193" s="709">
        <v>11</v>
      </c>
      <c r="H193" s="712">
        <v>0.01</v>
      </c>
      <c r="I193" s="730">
        <v>11</v>
      </c>
      <c r="J193" s="712">
        <v>0.01</v>
      </c>
      <c r="K193" s="730">
        <v>11</v>
      </c>
      <c r="L193" s="712">
        <f>K193/K196</f>
        <v>9.5320623916811086E-3</v>
      </c>
      <c r="M193" s="713">
        <v>9</v>
      </c>
      <c r="N193" s="714">
        <v>8.0999999999999996E-3</v>
      </c>
      <c r="O193" s="264"/>
      <c r="P193" s="264"/>
      <c r="Q193" s="264"/>
      <c r="R193" s="264"/>
      <c r="S193" s="118"/>
      <c r="T193" s="118"/>
      <c r="U193" s="118"/>
      <c r="V193" s="118"/>
      <c r="W193" s="118"/>
    </row>
    <row r="194" spans="1:23" ht="14.25">
      <c r="A194" s="1"/>
      <c r="B194" s="4"/>
      <c r="C194" s="1"/>
      <c r="E194" s="1108"/>
      <c r="F194" s="160" t="s">
        <v>1292</v>
      </c>
      <c r="G194" s="346">
        <v>1.0649999999999999</v>
      </c>
      <c r="H194" s="712">
        <v>0.91</v>
      </c>
      <c r="I194" s="713">
        <v>973</v>
      </c>
      <c r="J194" s="712">
        <v>0.9</v>
      </c>
      <c r="K194" s="713">
        <v>1021</v>
      </c>
      <c r="L194" s="712">
        <f>K194/K196</f>
        <v>0.8847487001733102</v>
      </c>
      <c r="M194" s="713">
        <v>981</v>
      </c>
      <c r="N194" s="714">
        <v>0.87819999999999998</v>
      </c>
      <c r="O194" s="264"/>
      <c r="P194" s="264"/>
      <c r="Q194" s="264"/>
      <c r="R194" s="264"/>
      <c r="S194" s="118"/>
      <c r="T194" s="118"/>
      <c r="U194" s="118"/>
      <c r="V194" s="118"/>
      <c r="W194" s="118"/>
    </row>
    <row r="195" spans="1:23">
      <c r="A195" s="1"/>
      <c r="B195" s="20"/>
      <c r="C195" s="1"/>
      <c r="E195" s="1108"/>
      <c r="F195" s="160" t="s">
        <v>1293</v>
      </c>
      <c r="G195" s="346">
        <v>90</v>
      </c>
      <c r="H195" s="712">
        <v>0.08</v>
      </c>
      <c r="I195" s="713">
        <v>102</v>
      </c>
      <c r="J195" s="712">
        <v>0.09</v>
      </c>
      <c r="K195" s="713">
        <v>122</v>
      </c>
      <c r="L195" s="712">
        <f>K195/K196</f>
        <v>0.10571923743500866</v>
      </c>
      <c r="M195" s="713">
        <v>127</v>
      </c>
      <c r="N195" s="714">
        <v>0.1137</v>
      </c>
      <c r="O195" s="264"/>
      <c r="P195" s="264"/>
      <c r="Q195" s="264"/>
      <c r="R195" s="264"/>
      <c r="S195" s="118"/>
      <c r="T195" s="118"/>
      <c r="U195" s="118"/>
      <c r="V195" s="118"/>
      <c r="W195" s="118"/>
    </row>
    <row r="196" spans="1:23" ht="15.75">
      <c r="A196" s="1"/>
      <c r="B196" s="22"/>
      <c r="C196" s="1"/>
      <c r="E196" s="1124"/>
      <c r="F196" s="159" t="s">
        <v>614</v>
      </c>
      <c r="G196" s="715">
        <v>1.1659999999999999</v>
      </c>
      <c r="H196" s="716">
        <v>1</v>
      </c>
      <c r="I196" s="717">
        <v>1086</v>
      </c>
      <c r="J196" s="716">
        <v>1</v>
      </c>
      <c r="K196" s="717">
        <v>1154</v>
      </c>
      <c r="L196" s="716">
        <f>SUM(L193:L195)</f>
        <v>1</v>
      </c>
      <c r="M196" s="717">
        <v>1117</v>
      </c>
      <c r="N196" s="718">
        <v>1</v>
      </c>
      <c r="O196" s="264"/>
      <c r="P196" s="264"/>
      <c r="Q196" s="264"/>
      <c r="R196" s="264"/>
      <c r="S196" s="118"/>
      <c r="T196" s="118"/>
      <c r="U196" s="118"/>
      <c r="V196" s="118"/>
      <c r="W196" s="118"/>
    </row>
    <row r="197" spans="1:23" ht="14.25">
      <c r="A197" s="1"/>
      <c r="B197" s="4"/>
      <c r="C197" s="1"/>
      <c r="E197" s="1345" t="s">
        <v>1307</v>
      </c>
      <c r="F197" s="342" t="s">
        <v>1291</v>
      </c>
      <c r="G197" s="719">
        <v>185</v>
      </c>
      <c r="H197" s="720">
        <v>0.1</v>
      </c>
      <c r="I197" s="721">
        <v>169</v>
      </c>
      <c r="J197" s="720">
        <v>0.1</v>
      </c>
      <c r="K197" s="721">
        <v>203</v>
      </c>
      <c r="L197" s="720">
        <f>K197/K200</f>
        <v>0.1092572658772874</v>
      </c>
      <c r="M197" s="721">
        <v>148</v>
      </c>
      <c r="N197" s="722">
        <v>8.2699999999999996E-2</v>
      </c>
      <c r="O197" s="264"/>
      <c r="P197" s="264"/>
      <c r="Q197" s="264"/>
      <c r="R197" s="264"/>
      <c r="S197" s="118"/>
      <c r="T197" s="118"/>
      <c r="U197" s="118"/>
      <c r="V197" s="118"/>
      <c r="W197" s="118"/>
    </row>
    <row r="198" spans="1:23" ht="14.25">
      <c r="A198" s="1"/>
      <c r="B198" s="4"/>
      <c r="C198" s="1"/>
      <c r="E198" s="1108"/>
      <c r="F198" s="342" t="s">
        <v>1292</v>
      </c>
      <c r="G198" s="723">
        <v>1.5649999999999999</v>
      </c>
      <c r="H198" s="720">
        <v>0.85</v>
      </c>
      <c r="I198" s="724">
        <v>1440</v>
      </c>
      <c r="J198" s="720">
        <v>0.84</v>
      </c>
      <c r="K198" s="724">
        <v>1551</v>
      </c>
      <c r="L198" s="720">
        <f>K198/K200</f>
        <v>0.83476856835306779</v>
      </c>
      <c r="M198" s="724">
        <v>1558</v>
      </c>
      <c r="N198" s="722">
        <v>0.87039999999999995</v>
      </c>
      <c r="O198" s="264"/>
      <c r="P198" s="264"/>
      <c r="Q198" s="264"/>
      <c r="R198" s="264"/>
      <c r="S198" s="118"/>
      <c r="T198" s="118"/>
      <c r="U198" s="118"/>
      <c r="V198" s="118"/>
      <c r="W198" s="118"/>
    </row>
    <row r="199" spans="1:23" ht="14.25">
      <c r="A199" s="1"/>
      <c r="B199" s="4"/>
      <c r="C199" s="1"/>
      <c r="E199" s="1108"/>
      <c r="F199" s="342" t="s">
        <v>1293</v>
      </c>
      <c r="G199" s="723">
        <v>101</v>
      </c>
      <c r="H199" s="720">
        <v>0.05</v>
      </c>
      <c r="I199" s="724">
        <v>105</v>
      </c>
      <c r="J199" s="720">
        <v>0.06</v>
      </c>
      <c r="K199" s="724">
        <v>104</v>
      </c>
      <c r="L199" s="720">
        <f>K199/K200</f>
        <v>5.5974165769644778E-2</v>
      </c>
      <c r="M199" s="724">
        <v>84</v>
      </c>
      <c r="N199" s="722">
        <v>4.6899999999999997E-2</v>
      </c>
      <c r="O199" s="264"/>
      <c r="P199" s="264"/>
      <c r="Q199" s="264"/>
      <c r="R199" s="264"/>
      <c r="S199" s="118"/>
      <c r="T199" s="118"/>
      <c r="U199" s="118"/>
      <c r="V199" s="118"/>
      <c r="W199" s="118"/>
    </row>
    <row r="200" spans="1:23" ht="14.25">
      <c r="A200" s="1"/>
      <c r="B200" s="4"/>
      <c r="C200" s="1"/>
      <c r="E200" s="1124"/>
      <c r="F200" s="725" t="s">
        <v>614</v>
      </c>
      <c r="G200" s="726">
        <v>1.851</v>
      </c>
      <c r="H200" s="727">
        <v>1</v>
      </c>
      <c r="I200" s="728">
        <v>1714</v>
      </c>
      <c r="J200" s="727">
        <v>1</v>
      </c>
      <c r="K200" s="728">
        <v>1858</v>
      </c>
      <c r="L200" s="727">
        <f>SUM(L197:L199)</f>
        <v>0.99999999999999989</v>
      </c>
      <c r="M200" s="728">
        <v>1790</v>
      </c>
      <c r="N200" s="729">
        <v>1</v>
      </c>
      <c r="O200" s="264"/>
      <c r="P200" s="264"/>
      <c r="Q200" s="264"/>
      <c r="R200" s="264"/>
      <c r="S200" s="118"/>
      <c r="T200" s="118"/>
      <c r="U200" s="118"/>
      <c r="V200" s="118"/>
      <c r="W200" s="118"/>
    </row>
    <row r="201" spans="1:23" ht="15.75">
      <c r="A201" s="1"/>
      <c r="B201" s="22"/>
      <c r="C201" s="1"/>
      <c r="E201" s="1647" t="s">
        <v>1308</v>
      </c>
      <c r="F201" s="160" t="s">
        <v>1291</v>
      </c>
      <c r="G201" s="709">
        <v>1218</v>
      </c>
      <c r="H201" s="712">
        <v>0.32</v>
      </c>
      <c r="I201" s="713">
        <v>1119</v>
      </c>
      <c r="J201" s="712">
        <v>0.31</v>
      </c>
      <c r="K201" s="730">
        <v>1303</v>
      </c>
      <c r="L201" s="712">
        <f>K201/K204</f>
        <v>0.34003131524008351</v>
      </c>
      <c r="M201" s="713">
        <v>1161</v>
      </c>
      <c r="N201" s="714">
        <v>0.32900000000000001</v>
      </c>
      <c r="O201" s="264"/>
      <c r="P201" s="264"/>
      <c r="Q201" s="264"/>
      <c r="R201" s="264"/>
      <c r="S201" s="118"/>
      <c r="T201" s="118"/>
      <c r="U201" s="118"/>
      <c r="V201" s="118"/>
      <c r="W201" s="118"/>
    </row>
    <row r="202" spans="1:23" ht="14.25">
      <c r="A202" s="1"/>
      <c r="B202" s="4"/>
      <c r="C202" s="1"/>
      <c r="E202" s="1108"/>
      <c r="F202" s="160" t="s">
        <v>1292</v>
      </c>
      <c r="G202" s="346">
        <v>2.3980000000000001</v>
      </c>
      <c r="H202" s="712">
        <v>0.63</v>
      </c>
      <c r="I202" s="713">
        <v>2203</v>
      </c>
      <c r="J202" s="712">
        <v>0.62</v>
      </c>
      <c r="K202" s="713">
        <v>2305</v>
      </c>
      <c r="L202" s="712">
        <f>K202/K204</f>
        <v>0.60151356993736949</v>
      </c>
      <c r="M202" s="713">
        <v>2165</v>
      </c>
      <c r="N202" s="714">
        <v>0.61350000000000005</v>
      </c>
      <c r="O202" s="264"/>
      <c r="P202" s="264"/>
      <c r="Q202" s="264"/>
      <c r="R202" s="264"/>
      <c r="S202" s="118"/>
      <c r="T202" s="118"/>
      <c r="U202" s="118"/>
      <c r="V202" s="118"/>
      <c r="W202" s="118"/>
    </row>
    <row r="203" spans="1:23" ht="14.25">
      <c r="A203" s="1"/>
      <c r="B203" s="4"/>
      <c r="C203" s="1"/>
      <c r="E203" s="1108"/>
      <c r="F203" s="160" t="s">
        <v>1293</v>
      </c>
      <c r="G203" s="346">
        <v>202</v>
      </c>
      <c r="H203" s="712">
        <v>0.05</v>
      </c>
      <c r="I203" s="713">
        <v>233</v>
      </c>
      <c r="J203" s="712">
        <v>7.0000000000000007E-2</v>
      </c>
      <c r="K203" s="713">
        <v>224</v>
      </c>
      <c r="L203" s="712">
        <f>K203/K204</f>
        <v>5.845511482254697E-2</v>
      </c>
      <c r="M203" s="713">
        <v>203</v>
      </c>
      <c r="N203" s="714">
        <v>5.7500000000000002E-2</v>
      </c>
      <c r="O203" s="264"/>
      <c r="P203" s="264"/>
      <c r="Q203" s="264"/>
      <c r="R203" s="264"/>
      <c r="S203" s="118"/>
      <c r="T203" s="118"/>
      <c r="U203" s="118"/>
      <c r="V203" s="118"/>
      <c r="W203" s="118"/>
    </row>
    <row r="204" spans="1:23" ht="14.25">
      <c r="A204" s="1"/>
      <c r="B204" s="4"/>
      <c r="C204" s="1"/>
      <c r="E204" s="1124"/>
      <c r="F204" s="159" t="s">
        <v>614</v>
      </c>
      <c r="G204" s="715">
        <v>3.8180000000000001</v>
      </c>
      <c r="H204" s="716">
        <v>1</v>
      </c>
      <c r="I204" s="717">
        <v>3555</v>
      </c>
      <c r="J204" s="716">
        <v>1</v>
      </c>
      <c r="K204" s="717">
        <v>3832</v>
      </c>
      <c r="L204" s="716">
        <f>SUM(L201:L203)</f>
        <v>1</v>
      </c>
      <c r="M204" s="717">
        <v>3529</v>
      </c>
      <c r="N204" s="718">
        <v>1</v>
      </c>
      <c r="O204" s="264"/>
      <c r="P204" s="264"/>
      <c r="Q204" s="264"/>
      <c r="R204" s="264"/>
      <c r="S204" s="118"/>
      <c r="T204" s="118"/>
      <c r="U204" s="118"/>
      <c r="V204" s="118"/>
      <c r="W204" s="118"/>
    </row>
    <row r="205" spans="1:23" ht="14.25">
      <c r="A205" s="1"/>
      <c r="B205" s="64"/>
      <c r="C205" s="1"/>
      <c r="E205" s="1345" t="s">
        <v>1309</v>
      </c>
      <c r="F205" s="342" t="s">
        <v>1291</v>
      </c>
      <c r="G205" s="719">
        <v>763</v>
      </c>
      <c r="H205" s="720">
        <v>0.14000000000000001</v>
      </c>
      <c r="I205" s="721">
        <v>612</v>
      </c>
      <c r="J205" s="720">
        <v>0.14000000000000001</v>
      </c>
      <c r="K205" s="721">
        <v>643</v>
      </c>
      <c r="L205" s="720">
        <f>K205/K208</f>
        <v>0.15493975903614457</v>
      </c>
      <c r="M205" s="721">
        <v>728</v>
      </c>
      <c r="N205" s="722">
        <v>0.17799999999999999</v>
      </c>
      <c r="O205" s="264"/>
      <c r="P205" s="264"/>
      <c r="Q205" s="264"/>
      <c r="R205" s="264"/>
      <c r="S205" s="118"/>
      <c r="T205" s="118"/>
      <c r="U205" s="118"/>
      <c r="V205" s="118"/>
      <c r="W205" s="118"/>
    </row>
    <row r="206" spans="1:23" ht="14.25">
      <c r="A206" s="1"/>
      <c r="B206" s="4"/>
      <c r="C206" s="1"/>
      <c r="E206" s="1108"/>
      <c r="F206" s="342" t="s">
        <v>1292</v>
      </c>
      <c r="G206" s="723">
        <v>3.82</v>
      </c>
      <c r="H206" s="720">
        <v>0.72</v>
      </c>
      <c r="I206" s="724">
        <v>3036</v>
      </c>
      <c r="J206" s="720">
        <v>0.68</v>
      </c>
      <c r="K206" s="724">
        <v>2751</v>
      </c>
      <c r="L206" s="720">
        <f>K206/K208</f>
        <v>0.66289156626506029</v>
      </c>
      <c r="M206" s="724">
        <v>2600</v>
      </c>
      <c r="N206" s="722">
        <v>0.63590000000000002</v>
      </c>
      <c r="O206" s="264"/>
      <c r="P206" s="264"/>
      <c r="Q206" s="264"/>
      <c r="R206" s="264"/>
      <c r="S206" s="118"/>
      <c r="T206" s="118"/>
      <c r="U206" s="118"/>
      <c r="V206" s="118"/>
      <c r="W206" s="118"/>
    </row>
    <row r="207" spans="1:23">
      <c r="A207" s="1"/>
      <c r="B207" s="20"/>
      <c r="C207" s="1"/>
      <c r="E207" s="1108"/>
      <c r="F207" s="342" t="s">
        <v>1293</v>
      </c>
      <c r="G207" s="723">
        <v>743</v>
      </c>
      <c r="H207" s="720">
        <v>0.14000000000000001</v>
      </c>
      <c r="I207" s="724">
        <v>820</v>
      </c>
      <c r="J207" s="720">
        <v>0.18</v>
      </c>
      <c r="K207" s="724">
        <v>756</v>
      </c>
      <c r="L207" s="720">
        <f>K207/K208</f>
        <v>0.18216867469879519</v>
      </c>
      <c r="M207" s="724">
        <v>761</v>
      </c>
      <c r="N207" s="722">
        <v>0.18609999999999999</v>
      </c>
      <c r="O207" s="264"/>
      <c r="P207" s="264"/>
      <c r="Q207" s="264"/>
      <c r="R207" s="264"/>
      <c r="S207" s="118"/>
      <c r="T207" s="118"/>
      <c r="U207" s="118"/>
      <c r="V207" s="118"/>
      <c r="W207" s="118"/>
    </row>
    <row r="208" spans="1:23" ht="15.75">
      <c r="A208" s="1"/>
      <c r="B208" s="22"/>
      <c r="C208" s="1"/>
      <c r="E208" s="1124"/>
      <c r="F208" s="725" t="s">
        <v>614</v>
      </c>
      <c r="G208" s="726">
        <v>5.3259999999999996</v>
      </c>
      <c r="H208" s="727">
        <v>1</v>
      </c>
      <c r="I208" s="728">
        <v>4468</v>
      </c>
      <c r="J208" s="727">
        <v>1</v>
      </c>
      <c r="K208" s="728">
        <v>4150</v>
      </c>
      <c r="L208" s="727">
        <f>SUM(L205:L207)</f>
        <v>1</v>
      </c>
      <c r="M208" s="728">
        <v>4089</v>
      </c>
      <c r="N208" s="729">
        <v>1</v>
      </c>
      <c r="O208" s="264"/>
      <c r="P208" s="264"/>
      <c r="Q208" s="264"/>
      <c r="R208" s="264"/>
      <c r="S208" s="118"/>
      <c r="T208" s="118"/>
      <c r="U208" s="118"/>
      <c r="V208" s="118"/>
      <c r="W208" s="118"/>
    </row>
    <row r="209" spans="1:23" ht="14.25">
      <c r="A209" s="1"/>
      <c r="B209" s="4"/>
      <c r="C209" s="1"/>
      <c r="E209" s="1648" t="s">
        <v>1310</v>
      </c>
      <c r="F209" s="160" t="s">
        <v>1291</v>
      </c>
      <c r="G209" s="709">
        <v>0</v>
      </c>
      <c r="H209" s="712">
        <v>0</v>
      </c>
      <c r="I209" s="730">
        <v>7</v>
      </c>
      <c r="J209" s="712">
        <v>0.5</v>
      </c>
      <c r="K209" s="730">
        <v>0</v>
      </c>
      <c r="L209" s="712">
        <v>0</v>
      </c>
      <c r="M209" s="713">
        <v>0</v>
      </c>
      <c r="N209" s="714">
        <v>0</v>
      </c>
      <c r="O209" s="264"/>
      <c r="P209" s="264"/>
      <c r="Q209" s="264"/>
      <c r="R209" s="264"/>
      <c r="S209" s="118"/>
      <c r="T209" s="118"/>
      <c r="U209" s="118"/>
      <c r="V209" s="118"/>
      <c r="W209" s="118"/>
    </row>
    <row r="210" spans="1:23" ht="14.25">
      <c r="A210" s="1"/>
      <c r="B210" s="4"/>
      <c r="C210" s="1"/>
      <c r="E210" s="1108"/>
      <c r="F210" s="160" t="s">
        <v>1292</v>
      </c>
      <c r="G210" s="346">
        <v>1</v>
      </c>
      <c r="H210" s="712">
        <v>1</v>
      </c>
      <c r="I210" s="713">
        <v>7</v>
      </c>
      <c r="J210" s="712">
        <v>0.5</v>
      </c>
      <c r="K210" s="713">
        <v>0</v>
      </c>
      <c r="L210" s="712">
        <v>0</v>
      </c>
      <c r="M210" s="713">
        <v>0</v>
      </c>
      <c r="N210" s="714">
        <v>0</v>
      </c>
      <c r="O210" s="264"/>
      <c r="P210" s="264"/>
      <c r="Q210" s="264"/>
      <c r="R210" s="264"/>
      <c r="S210" s="118"/>
      <c r="T210" s="118"/>
      <c r="U210" s="118"/>
      <c r="V210" s="118"/>
      <c r="W210" s="118"/>
    </row>
    <row r="211" spans="1:23" ht="14.25">
      <c r="A211" s="1"/>
      <c r="B211" s="4"/>
      <c r="C211" s="1"/>
      <c r="E211" s="1108"/>
      <c r="F211" s="160" t="s">
        <v>1293</v>
      </c>
      <c r="G211" s="346">
        <v>0</v>
      </c>
      <c r="H211" s="712">
        <v>0</v>
      </c>
      <c r="I211" s="713">
        <v>0</v>
      </c>
      <c r="J211" s="712">
        <v>0</v>
      </c>
      <c r="K211" s="713">
        <v>0</v>
      </c>
      <c r="L211" s="712">
        <v>0</v>
      </c>
      <c r="M211" s="713">
        <v>0</v>
      </c>
      <c r="N211" s="714">
        <v>0</v>
      </c>
      <c r="O211" s="264"/>
      <c r="P211" s="264"/>
      <c r="Q211" s="264"/>
      <c r="R211" s="264"/>
      <c r="S211" s="118"/>
      <c r="T211" s="118"/>
      <c r="U211" s="118"/>
      <c r="V211" s="118"/>
      <c r="W211" s="118"/>
    </row>
    <row r="212" spans="1:23" ht="14.25">
      <c r="A212" s="1"/>
      <c r="B212" s="4"/>
      <c r="C212" s="1"/>
      <c r="E212" s="1124"/>
      <c r="F212" s="159" t="s">
        <v>614</v>
      </c>
      <c r="G212" s="715">
        <v>1</v>
      </c>
      <c r="H212" s="716">
        <v>1</v>
      </c>
      <c r="I212" s="717">
        <v>14</v>
      </c>
      <c r="J212" s="716">
        <v>1</v>
      </c>
      <c r="K212" s="717">
        <v>0</v>
      </c>
      <c r="L212" s="716">
        <v>0</v>
      </c>
      <c r="M212" s="717">
        <v>0</v>
      </c>
      <c r="N212" s="718">
        <v>0</v>
      </c>
      <c r="O212" s="264"/>
      <c r="P212" s="264"/>
      <c r="Q212" s="264"/>
      <c r="R212" s="264"/>
      <c r="S212" s="118"/>
      <c r="T212" s="118"/>
      <c r="U212" s="118"/>
      <c r="V212" s="118"/>
      <c r="W212" s="118"/>
    </row>
    <row r="213" spans="1:23">
      <c r="A213" s="1"/>
      <c r="B213" s="20"/>
      <c r="C213" s="1"/>
      <c r="E213" s="1345" t="s">
        <v>634</v>
      </c>
      <c r="F213" s="342" t="s">
        <v>1291</v>
      </c>
      <c r="G213" s="719">
        <v>563</v>
      </c>
      <c r="H213" s="720">
        <v>0.14000000000000001</v>
      </c>
      <c r="I213" s="721">
        <v>616</v>
      </c>
      <c r="J213" s="720">
        <v>0.17</v>
      </c>
      <c r="K213" s="721">
        <v>773</v>
      </c>
      <c r="L213" s="720">
        <f>K213/K216</f>
        <v>0.20903190914007572</v>
      </c>
      <c r="M213" s="721">
        <v>714</v>
      </c>
      <c r="N213" s="722">
        <v>0.21529999999999999</v>
      </c>
      <c r="O213" s="264"/>
      <c r="P213" s="264"/>
      <c r="Q213" s="264"/>
      <c r="R213" s="264"/>
      <c r="S213" s="118"/>
      <c r="T213" s="118"/>
      <c r="U213" s="118"/>
      <c r="V213" s="118"/>
      <c r="W213" s="118"/>
    </row>
    <row r="214" spans="1:23" ht="15.75">
      <c r="A214" s="1"/>
      <c r="B214" s="22"/>
      <c r="C214" s="1"/>
      <c r="E214" s="1108"/>
      <c r="F214" s="342" t="s">
        <v>1292</v>
      </c>
      <c r="G214" s="723">
        <v>3.0230000000000001</v>
      </c>
      <c r="H214" s="720">
        <v>0.74</v>
      </c>
      <c r="I214" s="724">
        <v>2431</v>
      </c>
      <c r="J214" s="720">
        <v>0.68</v>
      </c>
      <c r="K214" s="724">
        <v>2408</v>
      </c>
      <c r="L214" s="720">
        <f>K214/K216</f>
        <v>0.65116279069767447</v>
      </c>
      <c r="M214" s="724">
        <v>2082</v>
      </c>
      <c r="N214" s="722">
        <v>0.62790000000000001</v>
      </c>
      <c r="O214" s="264"/>
      <c r="P214" s="264"/>
      <c r="Q214" s="264"/>
      <c r="R214" s="264"/>
      <c r="S214" s="118"/>
      <c r="T214" s="118"/>
      <c r="U214" s="118"/>
      <c r="V214" s="118"/>
      <c r="W214" s="118"/>
    </row>
    <row r="215" spans="1:23" ht="14.25">
      <c r="A215" s="1"/>
      <c r="B215" s="4"/>
      <c r="C215" s="1"/>
      <c r="E215" s="1108"/>
      <c r="F215" s="342" t="s">
        <v>1293</v>
      </c>
      <c r="G215" s="723">
        <v>498</v>
      </c>
      <c r="H215" s="720">
        <v>0.12</v>
      </c>
      <c r="I215" s="724">
        <v>517</v>
      </c>
      <c r="J215" s="720">
        <v>0.15</v>
      </c>
      <c r="K215" s="724">
        <v>517</v>
      </c>
      <c r="L215" s="720">
        <f>K215/K216</f>
        <v>0.13980530016224987</v>
      </c>
      <c r="M215" s="724">
        <v>520</v>
      </c>
      <c r="N215" s="722">
        <v>0.15679999999999999</v>
      </c>
      <c r="O215" s="264"/>
      <c r="P215" s="264"/>
      <c r="Q215" s="264"/>
      <c r="R215" s="264"/>
      <c r="S215" s="118"/>
      <c r="T215" s="118"/>
      <c r="U215" s="118"/>
      <c r="V215" s="118"/>
      <c r="W215" s="118"/>
    </row>
    <row r="216" spans="1:23" ht="14.25">
      <c r="A216" s="1"/>
      <c r="B216" s="18"/>
      <c r="C216" s="1"/>
      <c r="E216" s="1124"/>
      <c r="F216" s="725" t="s">
        <v>614</v>
      </c>
      <c r="G216" s="726">
        <v>4.0839999999999996</v>
      </c>
      <c r="H216" s="727">
        <v>1</v>
      </c>
      <c r="I216" s="728">
        <v>3564</v>
      </c>
      <c r="J216" s="727">
        <v>1</v>
      </c>
      <c r="K216" s="728">
        <v>3698</v>
      </c>
      <c r="L216" s="727">
        <f>SUM(L213:L215)</f>
        <v>1</v>
      </c>
      <c r="M216" s="728">
        <v>3316</v>
      </c>
      <c r="N216" s="729">
        <v>1</v>
      </c>
      <c r="O216" s="264"/>
      <c r="P216" s="264"/>
      <c r="Q216" s="264"/>
      <c r="R216" s="264"/>
      <c r="S216" s="118"/>
      <c r="T216" s="118"/>
      <c r="U216" s="118"/>
      <c r="V216" s="118"/>
      <c r="W216" s="118"/>
    </row>
    <row r="217" spans="1:23" ht="15.75">
      <c r="A217" s="1"/>
      <c r="B217" s="19"/>
      <c r="C217" s="1"/>
      <c r="E217" s="1586" t="s">
        <v>614</v>
      </c>
      <c r="F217" s="159" t="s">
        <v>1291</v>
      </c>
      <c r="G217" s="731">
        <v>2740</v>
      </c>
      <c r="H217" s="716">
        <v>0.17</v>
      </c>
      <c r="I217" s="717">
        <v>2534</v>
      </c>
      <c r="J217" s="716">
        <v>0.17</v>
      </c>
      <c r="K217" s="732">
        <v>2933</v>
      </c>
      <c r="L217" s="716">
        <f>K217/K220</f>
        <v>0.19828285559762032</v>
      </c>
      <c r="M217" s="717">
        <v>2760</v>
      </c>
      <c r="N217" s="718">
        <v>0.19800000000000001</v>
      </c>
      <c r="O217" s="264"/>
      <c r="P217" s="264"/>
      <c r="Q217" s="264"/>
      <c r="R217" s="264"/>
      <c r="S217" s="118"/>
      <c r="T217" s="118"/>
      <c r="U217" s="118"/>
      <c r="V217" s="118"/>
      <c r="W217" s="118"/>
    </row>
    <row r="218" spans="1:23" ht="14.25">
      <c r="A218" s="1"/>
      <c r="B218" s="4"/>
      <c r="C218" s="1"/>
      <c r="E218" s="1108"/>
      <c r="F218" s="159" t="s">
        <v>1292</v>
      </c>
      <c r="G218" s="715">
        <v>11.955</v>
      </c>
      <c r="H218" s="716">
        <v>0.73</v>
      </c>
      <c r="I218" s="717">
        <v>10154</v>
      </c>
      <c r="J218" s="716">
        <v>0.7</v>
      </c>
      <c r="K218" s="717">
        <v>10105</v>
      </c>
      <c r="L218" s="716">
        <f>K218/K220</f>
        <v>0.68313953488372092</v>
      </c>
      <c r="M218" s="717">
        <v>9449</v>
      </c>
      <c r="N218" s="718">
        <v>0.67800000000000005</v>
      </c>
      <c r="O218" s="264"/>
      <c r="P218" s="264"/>
      <c r="Q218" s="264"/>
      <c r="R218" s="264"/>
      <c r="S218" s="118"/>
      <c r="T218" s="118"/>
      <c r="U218" s="118"/>
      <c r="V218" s="118"/>
      <c r="W218" s="118"/>
    </row>
    <row r="219" spans="1:23">
      <c r="A219" s="1"/>
      <c r="B219" s="20"/>
      <c r="C219" s="1"/>
      <c r="E219" s="1108"/>
      <c r="F219" s="159" t="s">
        <v>1293</v>
      </c>
      <c r="G219" s="715">
        <v>1.663</v>
      </c>
      <c r="H219" s="716">
        <v>0.1</v>
      </c>
      <c r="I219" s="717">
        <v>1808</v>
      </c>
      <c r="J219" s="716">
        <v>0.12</v>
      </c>
      <c r="K219" s="717">
        <v>1754</v>
      </c>
      <c r="L219" s="716">
        <f>K219/K220</f>
        <v>0.11857760951865873</v>
      </c>
      <c r="M219" s="717">
        <v>1727</v>
      </c>
      <c r="N219" s="718">
        <v>0.1239</v>
      </c>
      <c r="O219" s="264"/>
      <c r="P219" s="264"/>
      <c r="Q219" s="264"/>
      <c r="R219" s="264"/>
      <c r="S219" s="118"/>
      <c r="T219" s="118"/>
      <c r="U219" s="118"/>
      <c r="V219" s="118"/>
      <c r="W219" s="118"/>
    </row>
    <row r="220" spans="1:23" ht="15.75">
      <c r="A220" s="1"/>
      <c r="B220" s="22"/>
      <c r="C220" s="1"/>
      <c r="E220" s="1124"/>
      <c r="F220" s="159" t="s">
        <v>614</v>
      </c>
      <c r="G220" s="715">
        <v>16.358000000000001</v>
      </c>
      <c r="H220" s="716">
        <v>1</v>
      </c>
      <c r="I220" s="717">
        <v>14496</v>
      </c>
      <c r="J220" s="716">
        <v>1</v>
      </c>
      <c r="K220" s="717">
        <v>14792</v>
      </c>
      <c r="L220" s="716">
        <f>SUM(L217:L219)</f>
        <v>0.99999999999999989</v>
      </c>
      <c r="M220" s="717">
        <v>13936</v>
      </c>
      <c r="N220" s="718">
        <v>1</v>
      </c>
      <c r="O220" s="264"/>
      <c r="P220" s="264"/>
      <c r="Q220" s="264"/>
      <c r="R220" s="264"/>
      <c r="S220" s="118"/>
      <c r="T220" s="118"/>
      <c r="U220" s="118"/>
      <c r="V220" s="118"/>
      <c r="W220" s="118"/>
    </row>
    <row r="221" spans="1:23" ht="14.25">
      <c r="A221" s="1"/>
      <c r="B221" s="4"/>
      <c r="C221" s="1"/>
      <c r="E221" s="141"/>
      <c r="F221" s="141"/>
      <c r="G221" s="141"/>
      <c r="H221" s="141"/>
      <c r="I221" s="141"/>
      <c r="J221" s="141"/>
      <c r="K221" s="141"/>
      <c r="L221" s="141"/>
      <c r="M221" s="141"/>
      <c r="N221" s="141"/>
      <c r="O221" s="264"/>
      <c r="P221" s="264"/>
      <c r="Q221" s="264"/>
      <c r="R221" s="118"/>
      <c r="S221" s="118"/>
      <c r="T221" s="118"/>
      <c r="U221" s="118"/>
      <c r="V221" s="118"/>
      <c r="W221" s="118"/>
    </row>
    <row r="222" spans="1:23" ht="37.15" customHeight="1">
      <c r="A222" s="1"/>
      <c r="B222" s="4"/>
      <c r="C222" s="1"/>
      <c r="E222" s="1363" t="s">
        <v>1312</v>
      </c>
      <c r="F222" s="1280"/>
      <c r="G222" s="1280"/>
      <c r="H222" s="1280"/>
      <c r="I222" s="1280"/>
      <c r="J222" s="1280"/>
      <c r="K222" s="1280"/>
      <c r="L222" s="1280"/>
      <c r="M222" s="1280"/>
      <c r="N222" s="1280"/>
      <c r="O222" s="264"/>
      <c r="P222" s="264"/>
      <c r="Q222" s="264"/>
      <c r="R222" s="118"/>
      <c r="S222" s="118"/>
      <c r="T222" s="118"/>
      <c r="U222" s="118"/>
      <c r="V222" s="118"/>
      <c r="W222" s="118"/>
    </row>
    <row r="223" spans="1:23" ht="14.25">
      <c r="A223" s="1"/>
      <c r="B223" s="4"/>
      <c r="C223" s="1"/>
      <c r="E223" s="264"/>
      <c r="F223" s="264"/>
      <c r="G223" s="264"/>
      <c r="H223" s="264"/>
      <c r="I223" s="264"/>
      <c r="J223" s="264"/>
      <c r="K223" s="264"/>
      <c r="L223" s="264"/>
      <c r="M223" s="264"/>
      <c r="N223" s="264"/>
      <c r="O223" s="264"/>
      <c r="P223" s="264"/>
      <c r="Q223" s="264"/>
      <c r="R223" s="118"/>
      <c r="S223" s="118"/>
      <c r="T223" s="118"/>
      <c r="U223" s="118"/>
      <c r="V223" s="118"/>
      <c r="W223" s="118"/>
    </row>
    <row r="224" spans="1:23" ht="14.25">
      <c r="A224" s="1"/>
      <c r="B224" s="4"/>
      <c r="C224" s="1"/>
      <c r="E224" s="264"/>
      <c r="F224" s="264"/>
      <c r="G224" s="264"/>
      <c r="H224" s="264"/>
      <c r="I224" s="264"/>
      <c r="J224" s="264"/>
      <c r="K224" s="264"/>
      <c r="L224" s="264"/>
      <c r="M224" s="264"/>
      <c r="N224" s="264"/>
      <c r="O224" s="264"/>
      <c r="P224" s="264"/>
      <c r="Q224" s="264"/>
      <c r="R224" s="118"/>
      <c r="S224" s="118"/>
      <c r="T224" s="118"/>
      <c r="U224" s="118"/>
      <c r="V224" s="118"/>
      <c r="W224" s="118"/>
    </row>
    <row r="225" spans="1:23" ht="14.25">
      <c r="A225" s="1"/>
      <c r="B225" s="4"/>
      <c r="C225" s="1"/>
      <c r="E225" s="1109" t="s">
        <v>1313</v>
      </c>
      <c r="F225" s="1108"/>
      <c r="G225" s="1108"/>
      <c r="H225" s="1108"/>
      <c r="I225" s="1108"/>
      <c r="J225" s="1108"/>
      <c r="K225" s="733"/>
      <c r="L225" s="733"/>
      <c r="M225" s="733"/>
      <c r="N225" s="733"/>
      <c r="O225" s="264"/>
      <c r="P225" s="264"/>
      <c r="Q225" s="264"/>
      <c r="R225" s="118"/>
      <c r="S225" s="118"/>
      <c r="T225" s="118"/>
      <c r="U225" s="118"/>
      <c r="V225" s="118"/>
      <c r="W225" s="118"/>
    </row>
    <row r="226" spans="1:23" ht="14.25">
      <c r="A226" s="1"/>
      <c r="B226" s="4"/>
      <c r="C226" s="1"/>
      <c r="E226" s="1616" t="s">
        <v>1299</v>
      </c>
      <c r="F226" s="1643" t="s">
        <v>1314</v>
      </c>
      <c r="G226" s="1116">
        <v>2024</v>
      </c>
      <c r="H226" s="1118"/>
      <c r="I226" s="1116">
        <v>2025</v>
      </c>
      <c r="J226" s="1118"/>
      <c r="O226" s="264"/>
      <c r="P226" s="118"/>
      <c r="Q226" s="118"/>
      <c r="R226" s="118"/>
      <c r="S226" s="118"/>
      <c r="T226" s="118"/>
      <c r="U226" s="118"/>
      <c r="V226" s="118"/>
      <c r="W226" s="118"/>
    </row>
    <row r="227" spans="1:23" ht="14.25">
      <c r="A227" s="1"/>
      <c r="B227" s="4"/>
      <c r="C227" s="1"/>
      <c r="E227" s="1108"/>
      <c r="F227" s="1572"/>
      <c r="G227" s="619" t="s">
        <v>1302</v>
      </c>
      <c r="H227" s="619" t="s">
        <v>762</v>
      </c>
      <c r="I227" s="619" t="s">
        <v>1302</v>
      </c>
      <c r="J227" s="619" t="s">
        <v>762</v>
      </c>
      <c r="O227" s="264"/>
      <c r="P227" s="118"/>
      <c r="Q227" s="118"/>
      <c r="R227" s="118"/>
      <c r="S227" s="118"/>
      <c r="T227" s="118"/>
      <c r="U227" s="118"/>
      <c r="V227" s="118"/>
      <c r="W227" s="118"/>
    </row>
    <row r="228" spans="1:23" ht="23.25">
      <c r="A228" s="1"/>
      <c r="B228" s="20"/>
      <c r="C228" s="1"/>
      <c r="E228" s="1647" t="s">
        <v>1315</v>
      </c>
      <c r="F228" s="422" t="s">
        <v>1316</v>
      </c>
      <c r="G228" s="346">
        <v>0</v>
      </c>
      <c r="H228" s="710">
        <v>0</v>
      </c>
      <c r="I228" s="346">
        <v>0</v>
      </c>
      <c r="J228" s="657">
        <v>0</v>
      </c>
      <c r="O228" s="264"/>
      <c r="P228" s="264"/>
      <c r="Q228" s="264"/>
      <c r="R228" s="264"/>
      <c r="S228" s="118"/>
      <c r="T228" s="118"/>
      <c r="U228" s="118"/>
      <c r="V228" s="118"/>
      <c r="W228" s="118"/>
    </row>
    <row r="229" spans="1:23" ht="15.75">
      <c r="A229" s="1"/>
      <c r="B229" s="22"/>
      <c r="C229" s="1"/>
      <c r="E229" s="1108"/>
      <c r="F229" s="422" t="s">
        <v>1305</v>
      </c>
      <c r="G229" s="713">
        <v>4</v>
      </c>
      <c r="H229" s="712">
        <v>4.4400000000000002E-2</v>
      </c>
      <c r="I229" s="713">
        <v>5</v>
      </c>
      <c r="J229" s="734">
        <v>5.8099999999999999E-2</v>
      </c>
      <c r="O229" s="264"/>
      <c r="P229" s="264"/>
      <c r="Q229" s="264"/>
      <c r="R229" s="264"/>
      <c r="S229" s="118"/>
      <c r="T229" s="118"/>
      <c r="U229" s="118"/>
      <c r="V229" s="118"/>
      <c r="W229" s="118"/>
    </row>
    <row r="230" spans="1:23" ht="14.25">
      <c r="A230" s="1"/>
      <c r="B230" s="4"/>
      <c r="C230" s="1"/>
      <c r="E230" s="1108"/>
      <c r="F230" s="422" t="s">
        <v>1306</v>
      </c>
      <c r="G230" s="713">
        <v>127</v>
      </c>
      <c r="H230" s="712">
        <v>0.1101</v>
      </c>
      <c r="I230" s="713">
        <v>167</v>
      </c>
      <c r="J230" s="734">
        <v>0.14949999999999999</v>
      </c>
      <c r="O230" s="264"/>
      <c r="P230" s="735"/>
      <c r="Q230" s="264"/>
      <c r="R230" s="264"/>
      <c r="S230" s="118"/>
      <c r="T230" s="118"/>
      <c r="U230" s="118"/>
      <c r="V230" s="118"/>
      <c r="W230" s="118"/>
    </row>
    <row r="231" spans="1:23" ht="23.25">
      <c r="A231" s="1"/>
      <c r="B231" s="4"/>
      <c r="C231" s="1"/>
      <c r="E231" s="1108"/>
      <c r="F231" s="422" t="s">
        <v>1307</v>
      </c>
      <c r="G231" s="713">
        <v>249</v>
      </c>
      <c r="H231" s="712">
        <v>0.13400000000000001</v>
      </c>
      <c r="I231" s="713">
        <v>267</v>
      </c>
      <c r="J231" s="734">
        <v>0.1492</v>
      </c>
      <c r="O231" s="264"/>
      <c r="P231" s="264"/>
      <c r="Q231" s="264"/>
      <c r="R231" s="264"/>
      <c r="S231" s="118"/>
      <c r="T231" s="118"/>
      <c r="U231" s="118"/>
      <c r="V231" s="118"/>
      <c r="W231" s="118"/>
    </row>
    <row r="232" spans="1:23" ht="14.25">
      <c r="A232" s="1"/>
      <c r="B232" s="4"/>
      <c r="C232" s="1"/>
      <c r="E232" s="1108"/>
      <c r="F232" s="422" t="s">
        <v>1308</v>
      </c>
      <c r="G232" s="713">
        <v>825</v>
      </c>
      <c r="H232" s="712">
        <v>0.21529999999999999</v>
      </c>
      <c r="I232" s="713">
        <v>874</v>
      </c>
      <c r="J232" s="734">
        <v>0.24790000000000001</v>
      </c>
      <c r="O232" s="736"/>
      <c r="P232" s="264"/>
      <c r="Q232" s="264"/>
      <c r="R232" s="264"/>
      <c r="S232" s="118"/>
      <c r="T232" s="118"/>
      <c r="U232" s="118"/>
      <c r="V232" s="118"/>
      <c r="W232" s="118"/>
    </row>
    <row r="233" spans="1:23" ht="14.25">
      <c r="A233" s="1"/>
      <c r="B233" s="4"/>
      <c r="C233" s="1"/>
      <c r="E233" s="1108"/>
      <c r="F233" s="422" t="s">
        <v>1309</v>
      </c>
      <c r="G233" s="713">
        <v>1293</v>
      </c>
      <c r="H233" s="712">
        <v>0.31159999999999999</v>
      </c>
      <c r="I233" s="713">
        <v>1353</v>
      </c>
      <c r="J233" s="734">
        <v>0.33100000000000002</v>
      </c>
      <c r="O233" s="264"/>
      <c r="P233" s="264"/>
      <c r="Q233" s="264"/>
      <c r="R233" s="264"/>
      <c r="S233" s="118"/>
      <c r="T233" s="118"/>
      <c r="U233" s="118"/>
      <c r="V233" s="118"/>
      <c r="W233" s="118"/>
    </row>
    <row r="234" spans="1:23" ht="14.25">
      <c r="A234" s="1"/>
      <c r="B234" s="64"/>
      <c r="C234" s="1"/>
      <c r="E234" s="1108"/>
      <c r="F234" s="737" t="s">
        <v>1317</v>
      </c>
      <c r="G234" s="713">
        <v>0</v>
      </c>
      <c r="H234" s="712">
        <v>0</v>
      </c>
      <c r="I234" s="713">
        <v>0</v>
      </c>
      <c r="J234" s="734">
        <v>0</v>
      </c>
      <c r="O234" s="264"/>
      <c r="P234" s="264"/>
      <c r="Q234" s="264"/>
      <c r="R234" s="264"/>
      <c r="S234" s="118"/>
      <c r="T234" s="118"/>
      <c r="U234" s="118"/>
      <c r="V234" s="118"/>
      <c r="W234" s="118"/>
    </row>
    <row r="235" spans="1:23" ht="14.25">
      <c r="A235" s="1"/>
      <c r="B235" s="4"/>
      <c r="C235" s="1"/>
      <c r="E235" s="1108"/>
      <c r="F235" s="422" t="s">
        <v>634</v>
      </c>
      <c r="G235" s="713">
        <v>832</v>
      </c>
      <c r="H235" s="712">
        <v>0.22500000000000001</v>
      </c>
      <c r="I235" s="713">
        <v>894</v>
      </c>
      <c r="J235" s="734">
        <v>0.26989999999999997</v>
      </c>
      <c r="O235" s="264"/>
      <c r="P235" s="264"/>
      <c r="Q235" s="264"/>
      <c r="R235" s="264"/>
      <c r="S235" s="118"/>
      <c r="T235" s="118"/>
      <c r="U235" s="118"/>
      <c r="V235" s="118"/>
      <c r="W235" s="118"/>
    </row>
    <row r="236" spans="1:23">
      <c r="A236" s="1"/>
      <c r="B236" s="20"/>
      <c r="C236" s="1"/>
      <c r="E236" s="1124"/>
      <c r="F236" s="738" t="s">
        <v>614</v>
      </c>
      <c r="G236" s="717">
        <f>SUM(G228:G235)</f>
        <v>3330</v>
      </c>
      <c r="H236" s="716">
        <v>0.22509999999999999</v>
      </c>
      <c r="I236" s="717">
        <v>3560</v>
      </c>
      <c r="J236" s="739">
        <v>0.25559999999999999</v>
      </c>
      <c r="O236" s="264"/>
      <c r="P236" s="264"/>
      <c r="Q236" s="264"/>
      <c r="R236" s="264"/>
      <c r="S236" s="118"/>
      <c r="T236" s="118"/>
      <c r="U236" s="118"/>
      <c r="V236" s="118"/>
      <c r="W236" s="118"/>
    </row>
    <row r="237" spans="1:23" ht="23.25">
      <c r="A237" s="1"/>
      <c r="B237" s="4"/>
      <c r="C237" s="1"/>
      <c r="E237" s="1345" t="s">
        <v>1318</v>
      </c>
      <c r="F237" s="740" t="s">
        <v>1316</v>
      </c>
      <c r="G237" s="724">
        <v>0</v>
      </c>
      <c r="H237" s="720">
        <v>0</v>
      </c>
      <c r="I237" s="724">
        <v>0</v>
      </c>
      <c r="J237" s="324">
        <v>0</v>
      </c>
      <c r="O237" s="264"/>
      <c r="P237" s="264"/>
      <c r="Q237" s="264"/>
      <c r="R237" s="264"/>
      <c r="S237" s="118"/>
      <c r="T237" s="118"/>
      <c r="U237" s="118"/>
      <c r="V237" s="118"/>
      <c r="W237" s="118"/>
    </row>
    <row r="238" spans="1:23" ht="14.25">
      <c r="A238" s="1"/>
      <c r="B238" s="4"/>
      <c r="C238" s="1"/>
      <c r="E238" s="1108"/>
      <c r="F238" s="740" t="s">
        <v>1305</v>
      </c>
      <c r="G238" s="724">
        <v>2</v>
      </c>
      <c r="H238" s="720">
        <v>2.2200000000000001E-2</v>
      </c>
      <c r="I238" s="724">
        <v>2</v>
      </c>
      <c r="J238" s="324">
        <v>2.3300000000000001E-2</v>
      </c>
      <c r="O238" s="264"/>
      <c r="P238" s="264"/>
      <c r="Q238" s="264"/>
      <c r="R238" s="264"/>
      <c r="S238" s="118"/>
      <c r="T238" s="118"/>
      <c r="U238" s="118"/>
      <c r="V238" s="118"/>
      <c r="W238" s="118"/>
    </row>
    <row r="239" spans="1:23" ht="14.25">
      <c r="A239" s="1"/>
      <c r="B239" s="4"/>
      <c r="C239" s="1"/>
      <c r="E239" s="1108"/>
      <c r="F239" s="740" t="s">
        <v>1306</v>
      </c>
      <c r="G239" s="724">
        <v>48</v>
      </c>
      <c r="H239" s="720">
        <v>4.1599999999999998E-2</v>
      </c>
      <c r="I239" s="724">
        <v>59</v>
      </c>
      <c r="J239" s="324">
        <v>5.28E-2</v>
      </c>
      <c r="O239" s="264"/>
      <c r="P239" s="735"/>
      <c r="Q239" s="264"/>
      <c r="R239" s="264"/>
      <c r="S239" s="118"/>
      <c r="T239" s="118"/>
      <c r="U239" s="118"/>
      <c r="V239" s="118"/>
      <c r="W239" s="118"/>
    </row>
    <row r="240" spans="1:23" ht="23.25">
      <c r="A240" s="1"/>
      <c r="B240" s="4"/>
      <c r="C240" s="1"/>
      <c r="E240" s="1108"/>
      <c r="F240" s="740" t="s">
        <v>1307</v>
      </c>
      <c r="G240" s="724">
        <v>107</v>
      </c>
      <c r="H240" s="720">
        <v>5.7599999999999998E-2</v>
      </c>
      <c r="I240" s="724">
        <v>130</v>
      </c>
      <c r="J240" s="324">
        <v>7.2599999999999998E-2</v>
      </c>
      <c r="O240" s="264"/>
      <c r="P240" s="264"/>
      <c r="Q240" s="264"/>
      <c r="R240" s="264"/>
      <c r="S240" s="118"/>
      <c r="T240" s="118"/>
      <c r="U240" s="118"/>
      <c r="V240" s="118"/>
      <c r="W240" s="118"/>
    </row>
    <row r="241" spans="1:23" ht="14.25">
      <c r="A241" s="1"/>
      <c r="B241" s="4"/>
      <c r="C241" s="1"/>
      <c r="E241" s="1108"/>
      <c r="F241" s="740" t="s">
        <v>1308</v>
      </c>
      <c r="G241" s="724">
        <v>265</v>
      </c>
      <c r="H241" s="720">
        <v>6.9199999999999998E-2</v>
      </c>
      <c r="I241" s="724">
        <v>296</v>
      </c>
      <c r="J241" s="324">
        <v>8.3900000000000002E-2</v>
      </c>
      <c r="O241" s="736"/>
      <c r="P241" s="264"/>
      <c r="Q241" s="264"/>
      <c r="R241" s="264"/>
      <c r="S241" s="118"/>
      <c r="T241" s="118"/>
      <c r="U241" s="118"/>
      <c r="V241" s="118"/>
      <c r="W241" s="118"/>
    </row>
    <row r="242" spans="1:23" ht="14.25">
      <c r="A242" s="1"/>
      <c r="B242" s="4"/>
      <c r="C242" s="1"/>
      <c r="E242" s="1108"/>
      <c r="F242" s="740" t="s">
        <v>1309</v>
      </c>
      <c r="G242" s="724">
        <v>63</v>
      </c>
      <c r="H242" s="720">
        <v>1.52E-2</v>
      </c>
      <c r="I242" s="724">
        <v>66</v>
      </c>
      <c r="J242" s="324">
        <v>1.61E-2</v>
      </c>
      <c r="O242" s="264"/>
      <c r="P242" s="264"/>
      <c r="Q242" s="264"/>
      <c r="R242" s="264"/>
      <c r="S242" s="118"/>
      <c r="T242" s="118"/>
      <c r="U242" s="118"/>
      <c r="V242" s="118"/>
      <c r="W242" s="118"/>
    </row>
    <row r="243" spans="1:23">
      <c r="A243" s="1"/>
      <c r="B243" s="20"/>
      <c r="C243" s="1"/>
      <c r="E243" s="1108"/>
      <c r="F243" s="741" t="s">
        <v>1317</v>
      </c>
      <c r="G243" s="724">
        <v>0</v>
      </c>
      <c r="H243" s="720">
        <v>0</v>
      </c>
      <c r="I243" s="724">
        <v>0</v>
      </c>
      <c r="J243" s="324">
        <v>0</v>
      </c>
      <c r="O243" s="264"/>
      <c r="P243" s="264"/>
      <c r="Q243" s="264"/>
      <c r="R243" s="264"/>
      <c r="S243" s="118"/>
      <c r="T243" s="118"/>
      <c r="U243" s="118"/>
      <c r="V243" s="118"/>
      <c r="W243" s="118"/>
    </row>
    <row r="244" spans="1:23" ht="15.75">
      <c r="A244" s="1"/>
      <c r="B244" s="22"/>
      <c r="C244" s="1"/>
      <c r="E244" s="1108"/>
      <c r="F244" s="740" t="s">
        <v>634</v>
      </c>
      <c r="G244" s="724">
        <v>147</v>
      </c>
      <c r="H244" s="720">
        <v>3.9800000000000002E-2</v>
      </c>
      <c r="I244" s="724">
        <v>191</v>
      </c>
      <c r="J244" s="324">
        <v>5.7700000000000001E-2</v>
      </c>
      <c r="O244" s="264"/>
      <c r="P244" s="264"/>
      <c r="Q244" s="264"/>
      <c r="R244" s="264"/>
      <c r="S244" s="118"/>
      <c r="T244" s="118"/>
      <c r="U244" s="118"/>
      <c r="V244" s="118"/>
      <c r="W244" s="118"/>
    </row>
    <row r="245" spans="1:23" ht="14.25">
      <c r="A245" s="1"/>
      <c r="B245" s="4"/>
      <c r="C245" s="1"/>
      <c r="E245" s="1124"/>
      <c r="F245" s="742" t="s">
        <v>614</v>
      </c>
      <c r="G245" s="728">
        <v>632</v>
      </c>
      <c r="H245" s="727">
        <v>4.2700000000000002E-2</v>
      </c>
      <c r="I245" s="728">
        <v>744</v>
      </c>
      <c r="J245" s="743">
        <v>5.3400000000000003E-2</v>
      </c>
      <c r="O245" s="264"/>
      <c r="P245" s="264"/>
      <c r="Q245" s="264"/>
      <c r="R245" s="264"/>
      <c r="S245" s="118"/>
      <c r="T245" s="118"/>
      <c r="U245" s="118"/>
      <c r="V245" s="118"/>
      <c r="W245" s="118"/>
    </row>
    <row r="246" spans="1:23" ht="23.25">
      <c r="A246" s="1"/>
      <c r="B246" s="4"/>
      <c r="C246" s="1"/>
      <c r="E246" s="1647" t="s">
        <v>1319</v>
      </c>
      <c r="F246" s="422" t="s">
        <v>1316</v>
      </c>
      <c r="G246" s="713">
        <v>0</v>
      </c>
      <c r="H246" s="712">
        <v>0</v>
      </c>
      <c r="I246" s="713">
        <v>0</v>
      </c>
      <c r="J246" s="734">
        <v>0</v>
      </c>
      <c r="O246" s="264"/>
      <c r="P246" s="264"/>
      <c r="Q246" s="264"/>
      <c r="R246" s="264"/>
      <c r="S246" s="118"/>
      <c r="T246" s="118"/>
      <c r="U246" s="118"/>
      <c r="V246" s="118"/>
      <c r="W246" s="118"/>
    </row>
    <row r="247" spans="1:23" ht="15.75">
      <c r="A247" s="1"/>
      <c r="B247" s="19"/>
      <c r="C247" s="1"/>
      <c r="E247" s="1108"/>
      <c r="F247" s="422" t="s">
        <v>1305</v>
      </c>
      <c r="G247" s="713">
        <v>0</v>
      </c>
      <c r="H247" s="712">
        <v>0</v>
      </c>
      <c r="I247" s="713">
        <v>0</v>
      </c>
      <c r="J247" s="734">
        <v>0</v>
      </c>
      <c r="O247" s="264"/>
      <c r="P247" s="264"/>
      <c r="Q247" s="264"/>
      <c r="R247" s="264"/>
      <c r="S247" s="118"/>
      <c r="T247" s="118"/>
      <c r="U247" s="118"/>
      <c r="V247" s="118"/>
      <c r="W247" s="118"/>
    </row>
    <row r="248" spans="1:23" ht="14.25">
      <c r="A248" s="1"/>
      <c r="B248" s="4"/>
      <c r="C248" s="1"/>
      <c r="E248" s="1108"/>
      <c r="F248" s="422" t="s">
        <v>1306</v>
      </c>
      <c r="G248" s="713">
        <v>13</v>
      </c>
      <c r="H248" s="712">
        <v>1.1299999999999999E-2</v>
      </c>
      <c r="I248" s="713">
        <v>13</v>
      </c>
      <c r="J248" s="734">
        <v>1.1599999999999999E-2</v>
      </c>
      <c r="O248" s="264"/>
      <c r="P248" s="735"/>
      <c r="Q248" s="264"/>
      <c r="R248" s="264"/>
      <c r="S248" s="118"/>
      <c r="T248" s="118"/>
      <c r="U248" s="118"/>
      <c r="V248" s="118"/>
      <c r="W248" s="118"/>
    </row>
    <row r="249" spans="1:23" ht="23.25">
      <c r="A249" s="1"/>
      <c r="B249" s="20"/>
      <c r="C249" s="1"/>
      <c r="E249" s="1108"/>
      <c r="F249" s="422" t="s">
        <v>1307</v>
      </c>
      <c r="G249" s="713">
        <v>20</v>
      </c>
      <c r="H249" s="712">
        <v>1.0800000000000001E-2</v>
      </c>
      <c r="I249" s="713">
        <v>22</v>
      </c>
      <c r="J249" s="734">
        <v>1.23E-2</v>
      </c>
      <c r="O249" s="264"/>
      <c r="P249" s="264"/>
      <c r="Q249" s="264"/>
      <c r="R249" s="264"/>
      <c r="S249" s="118"/>
      <c r="T249" s="118"/>
      <c r="U249" s="118"/>
      <c r="V249" s="118"/>
      <c r="W249" s="118"/>
    </row>
    <row r="250" spans="1:23" ht="15.75">
      <c r="A250" s="1"/>
      <c r="B250" s="22"/>
      <c r="C250" s="1"/>
      <c r="E250" s="1108"/>
      <c r="F250" s="422" t="s">
        <v>1308</v>
      </c>
      <c r="G250" s="713">
        <v>187</v>
      </c>
      <c r="H250" s="712">
        <v>4.8800000000000003E-2</v>
      </c>
      <c r="I250" s="713">
        <v>179</v>
      </c>
      <c r="J250" s="734">
        <v>5.0799999999999998E-2</v>
      </c>
      <c r="O250" s="264"/>
      <c r="P250" s="264"/>
      <c r="Q250" s="264"/>
      <c r="R250" s="264"/>
      <c r="S250" s="118"/>
      <c r="T250" s="118"/>
      <c r="U250" s="118"/>
      <c r="V250" s="118"/>
      <c r="W250" s="118"/>
    </row>
    <row r="251" spans="1:23" ht="14.25">
      <c r="A251" s="1"/>
      <c r="B251" s="4"/>
      <c r="C251" s="1"/>
      <c r="E251" s="1108"/>
      <c r="F251" s="422" t="s">
        <v>1309</v>
      </c>
      <c r="G251" s="713">
        <v>341</v>
      </c>
      <c r="H251" s="712">
        <v>8.2199999999999995E-2</v>
      </c>
      <c r="I251" s="713">
        <v>321</v>
      </c>
      <c r="J251" s="734">
        <v>7.85E-2</v>
      </c>
      <c r="O251" s="264"/>
      <c r="P251" s="264"/>
      <c r="Q251" s="264"/>
      <c r="R251" s="264"/>
      <c r="S251" s="118"/>
      <c r="T251" s="118"/>
      <c r="U251" s="118"/>
      <c r="V251" s="118"/>
      <c r="W251" s="118"/>
    </row>
    <row r="252" spans="1:23">
      <c r="A252" s="1"/>
      <c r="B252" s="20"/>
      <c r="C252" s="1"/>
      <c r="E252" s="1108"/>
      <c r="F252" s="744" t="s">
        <v>1317</v>
      </c>
      <c r="G252" s="713">
        <v>0</v>
      </c>
      <c r="H252" s="712">
        <v>0</v>
      </c>
      <c r="I252" s="713">
        <v>0</v>
      </c>
      <c r="J252" s="734">
        <v>0</v>
      </c>
      <c r="O252" s="264"/>
      <c r="P252" s="264"/>
      <c r="Q252" s="264"/>
      <c r="R252" s="264"/>
      <c r="S252" s="118"/>
      <c r="T252" s="118"/>
      <c r="U252" s="118"/>
      <c r="V252" s="118"/>
      <c r="W252" s="118"/>
    </row>
    <row r="253" spans="1:23" ht="15.75">
      <c r="A253" s="1"/>
      <c r="B253" s="22"/>
      <c r="C253" s="1"/>
      <c r="E253" s="1108"/>
      <c r="F253" s="422" t="s">
        <v>634</v>
      </c>
      <c r="G253" s="713">
        <v>78</v>
      </c>
      <c r="H253" s="712">
        <v>2.1100000000000001E-2</v>
      </c>
      <c r="I253" s="713">
        <v>95</v>
      </c>
      <c r="J253" s="734">
        <v>2.87E-2</v>
      </c>
      <c r="O253" s="264"/>
      <c r="P253" s="264"/>
      <c r="Q253" s="264"/>
      <c r="R253" s="264"/>
      <c r="S253" s="118"/>
      <c r="T253" s="118"/>
      <c r="U253" s="118"/>
      <c r="V253" s="118"/>
      <c r="W253" s="118"/>
    </row>
    <row r="254" spans="1:23" ht="14.25">
      <c r="A254" s="1"/>
      <c r="B254" s="4"/>
      <c r="C254" s="1"/>
      <c r="E254" s="1124"/>
      <c r="F254" s="738" t="s">
        <v>614</v>
      </c>
      <c r="G254" s="717">
        <f>SUM(G246:G253)</f>
        <v>639</v>
      </c>
      <c r="H254" s="716">
        <v>4.3200000000000002E-2</v>
      </c>
      <c r="I254" s="717">
        <f>SUM(I246:I253)</f>
        <v>630</v>
      </c>
      <c r="J254" s="739">
        <v>4.53E-2</v>
      </c>
      <c r="O254" s="264"/>
      <c r="P254" s="264"/>
      <c r="Q254" s="264"/>
      <c r="R254" s="264"/>
      <c r="S254" s="118"/>
      <c r="T254" s="118"/>
      <c r="U254" s="118"/>
      <c r="V254" s="118"/>
      <c r="W254" s="118"/>
    </row>
    <row r="255" spans="1:23" ht="14.25">
      <c r="A255" s="1"/>
      <c r="B255" s="4"/>
      <c r="C255" s="1"/>
      <c r="E255" s="199"/>
      <c r="F255" s="199"/>
      <c r="G255" s="199"/>
      <c r="H255" s="199"/>
      <c r="I255" s="199"/>
      <c r="J255" s="199"/>
      <c r="K255" s="199"/>
      <c r="L255" s="199"/>
      <c r="M255" s="199"/>
      <c r="N255" s="199"/>
      <c r="O255" s="264"/>
      <c r="P255" s="264"/>
      <c r="Q255" s="264"/>
      <c r="R255" s="118"/>
      <c r="S255" s="118"/>
      <c r="T255" s="118"/>
      <c r="U255" s="118"/>
      <c r="V255" s="118"/>
      <c r="W255" s="118"/>
    </row>
    <row r="256" spans="1:23" ht="29.65" customHeight="1">
      <c r="A256" s="1"/>
      <c r="B256" s="4"/>
      <c r="C256" s="1"/>
      <c r="E256" s="1645" t="s">
        <v>1320</v>
      </c>
      <c r="F256" s="1646"/>
      <c r="G256" s="1646"/>
      <c r="H256" s="1646"/>
      <c r="I256" s="1646"/>
      <c r="J256" s="1646"/>
      <c r="K256" s="934"/>
      <c r="L256" s="934"/>
      <c r="M256" s="934"/>
      <c r="N256" s="935"/>
      <c r="O256" s="264"/>
      <c r="P256" s="264"/>
      <c r="Q256" s="264"/>
      <c r="R256" s="118"/>
      <c r="S256" s="118"/>
      <c r="T256" s="118"/>
      <c r="U256" s="118"/>
      <c r="V256" s="118"/>
      <c r="W256" s="118"/>
    </row>
    <row r="257" spans="1:23" ht="14.25">
      <c r="A257" s="1"/>
      <c r="B257" s="4"/>
      <c r="C257" s="1"/>
      <c r="E257" s="933"/>
      <c r="N257" s="932"/>
      <c r="O257" s="264"/>
      <c r="P257" s="264"/>
      <c r="Q257" s="264"/>
      <c r="R257" s="118"/>
      <c r="S257" s="118"/>
      <c r="T257" s="118"/>
      <c r="U257" s="118"/>
      <c r="V257" s="118"/>
      <c r="W257" s="118"/>
    </row>
    <row r="258" spans="1:23" ht="14.25">
      <c r="A258" s="1"/>
      <c r="B258" s="4"/>
      <c r="C258" s="1"/>
      <c r="E258" s="1143" t="s">
        <v>1321</v>
      </c>
      <c r="F258" s="1144"/>
      <c r="G258" s="1144"/>
      <c r="H258" s="1144"/>
      <c r="I258" s="1144"/>
      <c r="J258" s="1144"/>
      <c r="K258" s="745"/>
      <c r="L258" s="745"/>
      <c r="M258" s="745"/>
      <c r="N258" s="318"/>
      <c r="O258" s="264"/>
      <c r="P258" s="264"/>
      <c r="Q258" s="264"/>
      <c r="R258" s="118"/>
      <c r="S258" s="118"/>
      <c r="T258" s="118"/>
      <c r="U258" s="118"/>
      <c r="V258" s="118"/>
      <c r="W258" s="118"/>
    </row>
    <row r="259" spans="1:23">
      <c r="A259" s="1"/>
      <c r="B259" s="20"/>
      <c r="C259" s="1"/>
      <c r="E259" s="1145"/>
      <c r="F259" s="1108"/>
      <c r="G259" s="1108"/>
      <c r="H259" s="1108"/>
      <c r="I259" s="1108"/>
      <c r="J259" s="1108"/>
      <c r="K259" s="199"/>
      <c r="L259" s="199"/>
      <c r="M259" s="199"/>
      <c r="N259" s="319"/>
      <c r="O259" s="264"/>
      <c r="P259" s="264"/>
      <c r="Q259" s="264"/>
      <c r="R259" s="118"/>
      <c r="S259" s="118"/>
      <c r="T259" s="118"/>
      <c r="U259" s="118"/>
      <c r="V259" s="118"/>
      <c r="W259" s="118"/>
    </row>
    <row r="260" spans="1:23" ht="37.9" customHeight="1">
      <c r="A260" s="1"/>
      <c r="B260" s="20"/>
      <c r="C260" s="1"/>
      <c r="E260" s="1145"/>
      <c r="F260" s="1108"/>
      <c r="G260" s="1108"/>
      <c r="H260" s="1108"/>
      <c r="I260" s="1108"/>
      <c r="J260" s="1108"/>
      <c r="K260" s="199"/>
      <c r="L260" s="199"/>
      <c r="M260" s="199"/>
      <c r="N260" s="319"/>
      <c r="O260" s="264"/>
      <c r="P260" s="264"/>
      <c r="Q260" s="264"/>
      <c r="R260" s="118"/>
      <c r="S260" s="118"/>
      <c r="T260" s="118"/>
      <c r="U260" s="118"/>
      <c r="V260" s="118"/>
      <c r="W260" s="118"/>
    </row>
    <row r="261" spans="1:23" ht="15.75">
      <c r="A261" s="1"/>
      <c r="B261" s="22"/>
      <c r="C261" s="1"/>
      <c r="E261" s="1145"/>
      <c r="F261" s="1108"/>
      <c r="G261" s="1108"/>
      <c r="H261" s="1108"/>
      <c r="I261" s="1108"/>
      <c r="J261" s="1108"/>
      <c r="K261" s="199"/>
      <c r="L261" s="199"/>
      <c r="M261" s="199"/>
      <c r="N261" s="319"/>
      <c r="O261" s="264"/>
      <c r="P261" s="264"/>
      <c r="Q261" s="264"/>
      <c r="R261" s="118"/>
      <c r="S261" s="118"/>
      <c r="T261" s="118"/>
      <c r="U261" s="118"/>
      <c r="V261" s="118"/>
      <c r="W261" s="118"/>
    </row>
    <row r="262" spans="1:23" ht="14.25">
      <c r="A262" s="1"/>
      <c r="B262" s="4"/>
      <c r="C262" s="1"/>
      <c r="E262" s="1644"/>
      <c r="F262" s="1108"/>
      <c r="G262" s="1108"/>
      <c r="H262" s="1108"/>
      <c r="I262" s="1108"/>
      <c r="J262" s="1108"/>
      <c r="K262" s="1108"/>
      <c r="L262" s="1108"/>
      <c r="M262" s="1108"/>
      <c r="N262" s="1108"/>
      <c r="O262" s="264"/>
      <c r="P262" s="264"/>
      <c r="Q262" s="264"/>
      <c r="R262" s="118"/>
      <c r="S262" s="118"/>
      <c r="T262" s="118"/>
      <c r="U262" s="118"/>
      <c r="V262" s="118"/>
      <c r="W262" s="118"/>
    </row>
    <row r="263" spans="1:23" ht="14.25">
      <c r="A263" s="1"/>
      <c r="B263" s="64"/>
      <c r="C263" s="1"/>
      <c r="E263" s="298"/>
      <c r="F263" s="298"/>
      <c r="G263" s="298"/>
      <c r="H263" s="298"/>
      <c r="I263" s="298"/>
      <c r="J263" s="298"/>
      <c r="K263" s="298"/>
      <c r="L263" s="298"/>
      <c r="M263" s="298"/>
      <c r="N263" s="298"/>
      <c r="O263" s="298"/>
      <c r="P263" s="298"/>
      <c r="Q263" s="298"/>
      <c r="R263" s="118"/>
      <c r="S263" s="118"/>
      <c r="T263" s="118"/>
      <c r="U263" s="118"/>
      <c r="V263" s="118"/>
      <c r="W263" s="118"/>
    </row>
    <row r="264" spans="1:23" ht="14.25">
      <c r="A264" s="1"/>
      <c r="B264" s="4"/>
      <c r="C264" s="1"/>
      <c r="E264" s="115" t="s">
        <v>1322</v>
      </c>
      <c r="F264" s="115"/>
      <c r="G264" s="115"/>
      <c r="H264" s="115"/>
      <c r="I264" s="115"/>
      <c r="J264" s="115"/>
      <c r="K264" s="115"/>
      <c r="L264" s="115"/>
      <c r="M264" s="115"/>
      <c r="N264" s="115"/>
      <c r="O264" s="118"/>
      <c r="P264" s="118"/>
      <c r="Q264" s="118"/>
      <c r="R264" s="118"/>
      <c r="S264" s="118"/>
      <c r="T264" s="118"/>
      <c r="U264" s="118"/>
      <c r="V264" s="118"/>
      <c r="W264" s="118"/>
    </row>
    <row r="265" spans="1:23">
      <c r="A265" s="1"/>
      <c r="B265" s="20"/>
      <c r="C265" s="1"/>
      <c r="E265" s="315"/>
      <c r="F265" s="315"/>
      <c r="G265" s="315"/>
      <c r="H265" s="315"/>
      <c r="I265" s="315"/>
      <c r="J265" s="118"/>
      <c r="K265" s="118"/>
      <c r="L265" s="118"/>
      <c r="M265" s="118"/>
      <c r="N265" s="118"/>
      <c r="O265" s="118"/>
      <c r="P265" s="118"/>
      <c r="Q265" s="118"/>
      <c r="R265" s="118"/>
      <c r="S265" s="118"/>
      <c r="T265" s="118"/>
      <c r="U265" s="118"/>
      <c r="V265" s="118"/>
      <c r="W265" s="118"/>
    </row>
    <row r="266" spans="1:23" ht="15.75">
      <c r="A266" s="1"/>
      <c r="B266" s="22"/>
      <c r="C266" s="1"/>
      <c r="E266" s="1141" t="s">
        <v>1323</v>
      </c>
      <c r="F266" s="1108"/>
      <c r="G266" s="1108"/>
      <c r="H266" s="1108"/>
      <c r="I266" s="1108"/>
      <c r="J266" s="1108"/>
      <c r="K266" s="1108"/>
      <c r="L266" s="1108"/>
      <c r="M266" s="315"/>
      <c r="N266" s="118"/>
      <c r="O266" s="118"/>
      <c r="P266" s="118"/>
      <c r="Q266" s="118"/>
      <c r="R266" s="118"/>
      <c r="S266" s="118"/>
      <c r="T266" s="118"/>
      <c r="U266" s="118"/>
      <c r="V266" s="118"/>
      <c r="W266" s="118"/>
    </row>
    <row r="267" spans="1:23" ht="12.75">
      <c r="A267" s="1"/>
      <c r="B267" s="4"/>
      <c r="C267" s="1"/>
      <c r="E267" s="1108"/>
      <c r="F267" s="1108"/>
      <c r="G267" s="1108"/>
      <c r="H267" s="1108"/>
      <c r="I267" s="1108"/>
      <c r="J267" s="1108"/>
      <c r="K267" s="1108"/>
      <c r="L267" s="1108"/>
      <c r="M267" s="120"/>
      <c r="N267" s="118"/>
      <c r="O267" s="118"/>
      <c r="P267" s="118"/>
      <c r="Q267" s="118"/>
      <c r="R267" s="118"/>
      <c r="S267" s="118"/>
      <c r="T267" s="118"/>
      <c r="U267" s="118"/>
      <c r="V267" s="118"/>
      <c r="W267" s="118"/>
    </row>
    <row r="268" spans="1:23" ht="12.75">
      <c r="A268" s="1"/>
      <c r="B268" s="4"/>
      <c r="C268" s="1"/>
      <c r="E268" s="1108"/>
      <c r="F268" s="1108"/>
      <c r="G268" s="1108"/>
      <c r="H268" s="1108"/>
      <c r="I268" s="1108"/>
      <c r="J268" s="1108"/>
      <c r="K268" s="1108"/>
      <c r="L268" s="1108"/>
      <c r="M268" s="120"/>
      <c r="N268" s="118"/>
      <c r="O268" s="118"/>
      <c r="P268" s="118"/>
      <c r="Q268" s="118"/>
      <c r="R268" s="118"/>
      <c r="S268" s="118"/>
      <c r="T268" s="118"/>
      <c r="U268" s="118"/>
      <c r="V268" s="118"/>
      <c r="W268" s="118"/>
    </row>
    <row r="269" spans="1:23" ht="12.75">
      <c r="A269" s="1"/>
      <c r="B269" s="4"/>
      <c r="C269" s="1"/>
      <c r="E269" s="1108"/>
      <c r="F269" s="1108"/>
      <c r="G269" s="1108"/>
      <c r="H269" s="1108"/>
      <c r="I269" s="1108"/>
      <c r="J269" s="1108"/>
      <c r="K269" s="1108"/>
      <c r="L269" s="1108"/>
      <c r="M269" s="120"/>
      <c r="N269" s="118"/>
      <c r="O269" s="118"/>
      <c r="P269" s="118"/>
      <c r="Q269" s="118"/>
      <c r="R269" s="118"/>
      <c r="S269" s="118"/>
      <c r="T269" s="118"/>
      <c r="U269" s="118"/>
      <c r="V269" s="118"/>
      <c r="W269" s="118"/>
    </row>
    <row r="270" spans="1:23" ht="12.75">
      <c r="A270" s="1"/>
      <c r="B270" s="4"/>
      <c r="C270" s="1"/>
      <c r="E270" s="1108"/>
      <c r="F270" s="1108"/>
      <c r="G270" s="1108"/>
      <c r="H270" s="1108"/>
      <c r="I270" s="1108"/>
      <c r="J270" s="1108"/>
      <c r="K270" s="1108"/>
      <c r="L270" s="1108"/>
      <c r="M270" s="120"/>
      <c r="N270" s="118"/>
      <c r="O270" s="118"/>
      <c r="P270" s="118"/>
      <c r="Q270" s="118"/>
      <c r="R270" s="118"/>
      <c r="S270" s="118"/>
      <c r="T270" s="118"/>
      <c r="U270" s="118"/>
      <c r="V270" s="118"/>
      <c r="W270" s="118"/>
    </row>
    <row r="271" spans="1:23" ht="12.75">
      <c r="A271" s="1"/>
      <c r="B271" s="4"/>
      <c r="C271" s="1"/>
      <c r="E271" s="1108"/>
      <c r="F271" s="1108"/>
      <c r="G271" s="1108"/>
      <c r="H271" s="1108"/>
      <c r="I271" s="1108"/>
      <c r="J271" s="1108"/>
      <c r="K271" s="1108"/>
      <c r="L271" s="1108"/>
      <c r="M271" s="120"/>
      <c r="N271" s="118"/>
      <c r="O271" s="118"/>
      <c r="P271" s="118"/>
      <c r="Q271" s="118"/>
      <c r="R271" s="118"/>
      <c r="S271" s="118"/>
      <c r="T271" s="118"/>
      <c r="U271" s="118"/>
      <c r="V271" s="118"/>
      <c r="W271" s="118"/>
    </row>
    <row r="272" spans="1:23" ht="32.65" customHeight="1">
      <c r="A272" s="1"/>
      <c r="B272" s="4"/>
      <c r="C272" s="1"/>
      <c r="E272" s="1108"/>
      <c r="F272" s="1108"/>
      <c r="G272" s="1108"/>
      <c r="H272" s="1108"/>
      <c r="I272" s="1108"/>
      <c r="J272" s="1108"/>
      <c r="K272" s="1108"/>
      <c r="L272" s="1108"/>
      <c r="M272" s="120"/>
      <c r="N272" s="118"/>
      <c r="O272" s="118"/>
      <c r="P272" s="118"/>
      <c r="Q272" s="118"/>
      <c r="R272" s="118"/>
      <c r="S272" s="118"/>
      <c r="T272" s="118"/>
      <c r="U272" s="118"/>
      <c r="V272" s="118"/>
      <c r="W272" s="118"/>
    </row>
    <row r="273" spans="1:23">
      <c r="A273" s="1"/>
      <c r="B273" s="20"/>
      <c r="C273" s="1"/>
      <c r="E273" s="1108"/>
      <c r="F273" s="1108"/>
      <c r="G273" s="1108"/>
      <c r="H273" s="1108"/>
      <c r="I273" s="1108"/>
      <c r="J273" s="1108"/>
      <c r="K273" s="1108"/>
      <c r="L273" s="1108"/>
      <c r="M273" s="120"/>
      <c r="N273" s="118"/>
      <c r="O273" s="118"/>
      <c r="P273" s="118"/>
      <c r="Q273" s="118"/>
      <c r="R273" s="118"/>
      <c r="S273" s="118"/>
      <c r="T273" s="118"/>
      <c r="U273" s="118"/>
      <c r="V273" s="118"/>
      <c r="W273" s="118"/>
    </row>
    <row r="274" spans="1:23" ht="15.75">
      <c r="A274" s="1"/>
      <c r="B274" s="22"/>
      <c r="C274" s="1"/>
      <c r="E274" s="1108"/>
      <c r="F274" s="1108"/>
      <c r="G274" s="1108"/>
      <c r="H274" s="1108"/>
      <c r="I274" s="1108"/>
      <c r="J274" s="1108"/>
      <c r="K274" s="1108"/>
      <c r="L274" s="1108"/>
      <c r="M274" s="118"/>
      <c r="N274" s="118"/>
      <c r="O274" s="118"/>
      <c r="P274" s="118"/>
      <c r="Q274" s="118"/>
      <c r="R274" s="118"/>
      <c r="S274" s="118"/>
      <c r="T274" s="118"/>
      <c r="U274" s="118"/>
      <c r="V274" s="118"/>
      <c r="W274" s="118"/>
    </row>
    <row r="275" spans="1:23" ht="12.75">
      <c r="A275" s="1"/>
      <c r="B275" s="4"/>
      <c r="C275" s="1"/>
      <c r="E275" s="315"/>
      <c r="F275" s="315"/>
      <c r="G275" s="315"/>
      <c r="H275" s="315"/>
      <c r="I275" s="315"/>
      <c r="J275" s="118"/>
      <c r="K275" s="118"/>
      <c r="L275" s="118"/>
      <c r="M275" s="118"/>
      <c r="N275" s="118"/>
      <c r="O275" s="118"/>
      <c r="P275" s="118"/>
      <c r="Q275" s="118"/>
      <c r="R275" s="118"/>
      <c r="S275" s="118"/>
      <c r="T275" s="118"/>
      <c r="U275" s="118"/>
      <c r="V275" s="118"/>
      <c r="W275" s="118"/>
    </row>
    <row r="276" spans="1:23" ht="12.75">
      <c r="A276" s="1"/>
      <c r="B276" s="18"/>
      <c r="C276" s="1"/>
      <c r="E276" s="1109" t="s">
        <v>1324</v>
      </c>
      <c r="F276" s="1108"/>
      <c r="G276" s="1108"/>
      <c r="H276" s="1108"/>
      <c r="I276" s="1108"/>
      <c r="J276" s="118"/>
      <c r="K276" s="118"/>
      <c r="L276" s="118"/>
      <c r="M276" s="118"/>
      <c r="N276" s="118"/>
      <c r="O276" s="118"/>
      <c r="P276" s="118"/>
      <c r="Q276" s="118"/>
      <c r="R276" s="118"/>
      <c r="S276" s="118"/>
      <c r="T276" s="118"/>
      <c r="U276" s="118"/>
      <c r="V276" s="118"/>
      <c r="W276" s="118"/>
    </row>
    <row r="277" spans="1:23" ht="12.75">
      <c r="A277" s="1"/>
      <c r="B277" s="4"/>
      <c r="C277" s="1"/>
      <c r="E277" s="1643"/>
      <c r="F277" s="1116">
        <v>2025</v>
      </c>
      <c r="G277" s="1117"/>
      <c r="H277" s="1117"/>
      <c r="I277" s="1118"/>
      <c r="J277" s="118"/>
      <c r="K277" s="118"/>
      <c r="L277" s="118"/>
      <c r="M277" s="118"/>
      <c r="N277" s="118"/>
      <c r="O277" s="118"/>
      <c r="P277" s="118"/>
      <c r="Q277" s="118"/>
      <c r="R277" s="118"/>
      <c r="S277" s="118"/>
      <c r="T277" s="118"/>
      <c r="U277" s="118"/>
      <c r="V277" s="118"/>
      <c r="W277" s="118"/>
    </row>
    <row r="278" spans="1:23" ht="15.75">
      <c r="A278" s="1"/>
      <c r="B278" s="19"/>
      <c r="C278" s="1"/>
      <c r="E278" s="1572"/>
      <c r="F278" s="374" t="s">
        <v>1325</v>
      </c>
      <c r="G278" s="374" t="s">
        <v>1326</v>
      </c>
      <c r="H278" s="374" t="s">
        <v>1252</v>
      </c>
      <c r="I278" s="374" t="s">
        <v>614</v>
      </c>
      <c r="J278" s="118"/>
      <c r="K278" s="118"/>
      <c r="L278" s="118"/>
      <c r="M278" s="118"/>
      <c r="N278" s="118"/>
      <c r="O278" s="118"/>
      <c r="P278" s="118"/>
      <c r="Q278" s="118"/>
      <c r="R278" s="118"/>
      <c r="S278" s="118"/>
      <c r="T278" s="118"/>
      <c r="U278" s="118"/>
      <c r="V278" s="118"/>
      <c r="W278" s="118"/>
    </row>
    <row r="279" spans="1:23" ht="16.5" customHeight="1">
      <c r="A279" s="1"/>
      <c r="B279" s="22"/>
      <c r="C279" s="1"/>
      <c r="E279" s="1616" t="s">
        <v>1327</v>
      </c>
      <c r="F279" s="1108"/>
      <c r="G279" s="1108"/>
      <c r="H279" s="1108"/>
      <c r="I279" s="1108"/>
      <c r="J279" s="118"/>
      <c r="K279" s="118"/>
      <c r="L279" s="118"/>
      <c r="M279" s="118"/>
      <c r="N279" s="118"/>
      <c r="O279" s="118"/>
      <c r="P279" s="118"/>
      <c r="Q279" s="118"/>
      <c r="R279" s="118"/>
      <c r="S279" s="118"/>
      <c r="T279" s="118"/>
      <c r="U279" s="118"/>
      <c r="V279" s="118"/>
      <c r="W279" s="118"/>
    </row>
    <row r="280" spans="1:23" ht="12.75">
      <c r="A280" s="1"/>
      <c r="B280" s="4"/>
      <c r="C280" s="1"/>
      <c r="E280" s="468" t="s">
        <v>1328</v>
      </c>
      <c r="F280" s="746">
        <v>341</v>
      </c>
      <c r="G280" s="746">
        <v>156</v>
      </c>
      <c r="H280" s="746">
        <v>0</v>
      </c>
      <c r="I280" s="747">
        <v>497</v>
      </c>
      <c r="J280" s="118"/>
      <c r="K280" s="118"/>
      <c r="L280" s="118"/>
      <c r="M280" s="118"/>
      <c r="N280" s="118"/>
      <c r="O280" s="118"/>
      <c r="P280" s="118"/>
      <c r="Q280" s="118"/>
      <c r="R280" s="118"/>
      <c r="S280" s="118"/>
      <c r="T280" s="118"/>
      <c r="U280" s="118"/>
      <c r="V280" s="118"/>
      <c r="W280" s="118"/>
    </row>
    <row r="281" spans="1:23">
      <c r="A281" s="1"/>
      <c r="B281" s="20"/>
      <c r="C281" s="1"/>
      <c r="E281" s="748" t="s">
        <v>1329</v>
      </c>
      <c r="F281" s="194">
        <v>233</v>
      </c>
      <c r="G281" s="194">
        <v>469</v>
      </c>
      <c r="H281" s="194">
        <v>2</v>
      </c>
      <c r="I281" s="636">
        <v>704</v>
      </c>
      <c r="J281" s="118"/>
      <c r="K281" s="118"/>
      <c r="L281" s="118"/>
      <c r="M281" s="118"/>
      <c r="N281" s="118"/>
      <c r="O281" s="118"/>
      <c r="P281" s="118"/>
      <c r="Q281" s="118"/>
      <c r="R281" s="118"/>
      <c r="S281" s="118"/>
      <c r="T281" s="118"/>
      <c r="U281" s="118"/>
      <c r="V281" s="118"/>
      <c r="W281" s="118"/>
    </row>
    <row r="282" spans="1:23" ht="23.25">
      <c r="A282" s="1"/>
      <c r="B282" s="22"/>
      <c r="C282" s="1"/>
      <c r="E282" s="468" t="s">
        <v>1330</v>
      </c>
      <c r="F282" s="749">
        <v>1330</v>
      </c>
      <c r="G282" s="749">
        <v>1078</v>
      </c>
      <c r="H282" s="746">
        <v>2</v>
      </c>
      <c r="I282" s="750">
        <v>2410</v>
      </c>
      <c r="J282" s="118"/>
      <c r="K282" s="118"/>
      <c r="L282" s="118"/>
      <c r="M282" s="118"/>
      <c r="N282" s="118"/>
      <c r="O282" s="118"/>
      <c r="P282" s="118"/>
      <c r="Q282" s="118"/>
      <c r="R282" s="118"/>
      <c r="S282" s="118"/>
      <c r="T282" s="118"/>
      <c r="U282" s="118"/>
      <c r="V282" s="118"/>
      <c r="W282" s="118"/>
    </row>
    <row r="283" spans="1:23" ht="12.75">
      <c r="A283" s="1"/>
      <c r="B283" s="4"/>
      <c r="C283" s="1"/>
      <c r="E283" s="748" t="s">
        <v>1331</v>
      </c>
      <c r="F283" s="194">
        <v>131</v>
      </c>
      <c r="G283" s="194">
        <v>326</v>
      </c>
      <c r="H283" s="194">
        <v>0</v>
      </c>
      <c r="I283" s="636">
        <v>457</v>
      </c>
      <c r="J283" s="118"/>
      <c r="K283" s="118"/>
      <c r="L283" s="118"/>
      <c r="M283" s="118"/>
      <c r="N283" s="118"/>
      <c r="O283" s="118"/>
      <c r="P283" s="118"/>
      <c r="Q283" s="118"/>
      <c r="R283" s="118"/>
      <c r="S283" s="118"/>
      <c r="T283" s="118"/>
      <c r="U283" s="118"/>
      <c r="V283" s="118"/>
      <c r="W283" s="118"/>
    </row>
    <row r="284" spans="1:23">
      <c r="A284" s="1"/>
      <c r="B284" s="20"/>
      <c r="C284" s="1"/>
      <c r="E284" s="468" t="s">
        <v>1332</v>
      </c>
      <c r="F284" s="746">
        <v>248</v>
      </c>
      <c r="G284" s="746">
        <v>62</v>
      </c>
      <c r="H284" s="746">
        <v>0</v>
      </c>
      <c r="I284" s="747">
        <v>310</v>
      </c>
      <c r="J284" s="118"/>
      <c r="K284" s="118"/>
      <c r="L284" s="118"/>
      <c r="M284" s="118"/>
      <c r="N284" s="118"/>
      <c r="O284" s="118"/>
      <c r="P284" s="118"/>
      <c r="Q284" s="118"/>
      <c r="R284" s="118"/>
      <c r="S284" s="118"/>
      <c r="T284" s="118"/>
      <c r="U284" s="118"/>
      <c r="V284" s="118"/>
      <c r="W284" s="118"/>
    </row>
    <row r="285" spans="1:23" ht="15.75">
      <c r="A285" s="1"/>
      <c r="B285" s="22"/>
      <c r="C285" s="1"/>
      <c r="E285" s="751" t="s">
        <v>614</v>
      </c>
      <c r="F285" s="752">
        <v>2283</v>
      </c>
      <c r="G285" s="752">
        <v>2091</v>
      </c>
      <c r="H285" s="753">
        <v>4</v>
      </c>
      <c r="I285" s="754">
        <v>4378</v>
      </c>
      <c r="J285" s="118"/>
      <c r="K285" s="118"/>
      <c r="L285" s="118"/>
      <c r="M285" s="118"/>
      <c r="N285" s="118"/>
      <c r="O285" s="118"/>
      <c r="P285" s="118"/>
      <c r="Q285" s="118"/>
      <c r="R285" s="118"/>
      <c r="S285" s="118"/>
      <c r="T285" s="118"/>
      <c r="U285" s="118"/>
      <c r="V285" s="118"/>
      <c r="W285" s="118"/>
    </row>
    <row r="286" spans="1:23" ht="16.5" customHeight="1">
      <c r="A286" s="1"/>
      <c r="B286" s="4"/>
      <c r="C286" s="1"/>
      <c r="E286" s="1616" t="s">
        <v>1333</v>
      </c>
      <c r="F286" s="1108"/>
      <c r="G286" s="1108"/>
      <c r="H286" s="1108"/>
      <c r="I286" s="1108"/>
      <c r="J286" s="199"/>
      <c r="K286" s="118"/>
      <c r="L286" s="118"/>
      <c r="M286" s="118"/>
      <c r="N286" s="118"/>
      <c r="O286" s="118"/>
      <c r="P286" s="118"/>
      <c r="Q286" s="118"/>
      <c r="R286" s="118"/>
      <c r="S286" s="118"/>
      <c r="T286" s="118"/>
      <c r="U286" s="118"/>
      <c r="V286" s="118"/>
      <c r="W286" s="118"/>
    </row>
    <row r="287" spans="1:23" ht="12.75">
      <c r="A287" s="1"/>
      <c r="B287" s="4"/>
      <c r="C287" s="1"/>
      <c r="E287" s="755" t="s">
        <v>614</v>
      </c>
      <c r="F287" s="756">
        <v>204</v>
      </c>
      <c r="G287" s="756">
        <v>397</v>
      </c>
      <c r="H287" s="756">
        <v>0</v>
      </c>
      <c r="I287" s="643">
        <v>601</v>
      </c>
      <c r="J287" s="199"/>
      <c r="K287" s="118"/>
      <c r="L287" s="118"/>
      <c r="M287" s="118"/>
      <c r="N287" s="118"/>
      <c r="O287" s="118"/>
      <c r="P287" s="118"/>
      <c r="Q287" s="118"/>
      <c r="R287" s="118"/>
      <c r="S287" s="118"/>
      <c r="T287" s="118"/>
      <c r="U287" s="118"/>
      <c r="V287" s="118"/>
      <c r="W287" s="118"/>
    </row>
    <row r="288" spans="1:23" ht="12.75">
      <c r="A288" s="1"/>
      <c r="B288" s="4"/>
      <c r="C288" s="1"/>
      <c r="E288" s="199"/>
      <c r="F288" s="199"/>
      <c r="G288" s="199"/>
      <c r="H288" s="199"/>
      <c r="I288" s="199"/>
      <c r="J288" s="199"/>
      <c r="K288" s="118"/>
      <c r="L288" s="118"/>
      <c r="M288" s="118"/>
      <c r="N288" s="118"/>
      <c r="O288" s="118"/>
      <c r="P288" s="118"/>
      <c r="Q288" s="118"/>
      <c r="R288" s="118"/>
      <c r="S288" s="118"/>
      <c r="T288" s="118"/>
      <c r="U288" s="118"/>
      <c r="V288" s="118"/>
      <c r="W288" s="118"/>
    </row>
    <row r="289" spans="1:23" ht="26.65" customHeight="1">
      <c r="A289" s="1"/>
      <c r="B289" s="4"/>
      <c r="C289" s="1"/>
      <c r="E289" s="1363" t="s">
        <v>1334</v>
      </c>
      <c r="F289" s="1642"/>
      <c r="G289" s="1642"/>
      <c r="H289" s="1642"/>
      <c r="I289" s="1642"/>
      <c r="J289" s="199"/>
      <c r="K289" s="118"/>
      <c r="L289" s="118"/>
      <c r="M289" s="118"/>
      <c r="N289" s="118"/>
      <c r="O289" s="118"/>
      <c r="P289" s="118"/>
      <c r="Q289" s="118"/>
      <c r="R289" s="118"/>
      <c r="S289" s="118"/>
      <c r="T289" s="118"/>
      <c r="U289" s="118"/>
      <c r="V289" s="118"/>
      <c r="W289" s="118"/>
    </row>
    <row r="290" spans="1:23" ht="12.75">
      <c r="A290" s="1"/>
      <c r="B290" s="4"/>
      <c r="C290" s="1"/>
      <c r="E290" s="1642"/>
      <c r="F290" s="1642"/>
      <c r="G290" s="1642"/>
      <c r="H290" s="1642"/>
      <c r="I290" s="1642"/>
      <c r="J290" s="199"/>
      <c r="K290" s="118"/>
      <c r="L290" s="118"/>
      <c r="M290" s="118"/>
      <c r="N290" s="118"/>
      <c r="O290" s="118"/>
      <c r="P290" s="118"/>
      <c r="Q290" s="118"/>
      <c r="R290" s="118"/>
      <c r="S290" s="118"/>
      <c r="T290" s="118"/>
      <c r="U290" s="118"/>
      <c r="V290" s="118"/>
      <c r="W290" s="118"/>
    </row>
    <row r="291" spans="1:23" ht="12.75">
      <c r="A291" s="1"/>
      <c r="B291" s="4"/>
      <c r="C291" s="1"/>
      <c r="E291" s="199"/>
      <c r="F291" s="199"/>
      <c r="G291" s="199"/>
      <c r="H291" s="199"/>
      <c r="I291" s="199"/>
      <c r="J291" s="199"/>
      <c r="K291" s="118"/>
      <c r="L291" s="118"/>
      <c r="M291" s="118"/>
      <c r="N291" s="118"/>
      <c r="O291" s="118"/>
      <c r="P291" s="118"/>
      <c r="Q291" s="118"/>
      <c r="R291" s="118"/>
      <c r="S291" s="118"/>
      <c r="T291" s="118"/>
      <c r="U291" s="118"/>
      <c r="V291" s="118"/>
      <c r="W291" s="118"/>
    </row>
    <row r="292" spans="1:23" ht="12.75">
      <c r="A292" s="1"/>
      <c r="B292" s="4"/>
      <c r="C292" s="1"/>
      <c r="E292" s="315"/>
      <c r="F292" s="315"/>
      <c r="G292" s="315"/>
      <c r="H292" s="315"/>
      <c r="I292" s="315"/>
      <c r="J292" s="118"/>
      <c r="K292" s="118"/>
      <c r="L292" s="118"/>
      <c r="M292" s="118"/>
      <c r="N292" s="118"/>
      <c r="O292" s="118"/>
      <c r="P292" s="118"/>
      <c r="Q292" s="118"/>
      <c r="R292" s="118"/>
      <c r="S292" s="118"/>
      <c r="T292" s="118"/>
      <c r="U292" s="118"/>
      <c r="V292" s="118"/>
      <c r="W292" s="118"/>
    </row>
    <row r="293" spans="1:23" ht="12.75">
      <c r="A293" s="1"/>
      <c r="B293" s="4"/>
      <c r="C293" s="1"/>
      <c r="E293" s="1129" t="s">
        <v>1335</v>
      </c>
      <c r="F293" s="1108"/>
      <c r="G293" s="1108"/>
      <c r="H293" s="1108"/>
      <c r="I293" s="1108"/>
      <c r="J293" s="118"/>
      <c r="K293" s="118"/>
      <c r="L293" s="118"/>
      <c r="M293" s="118"/>
      <c r="N293" s="118"/>
      <c r="O293" s="118"/>
      <c r="P293" s="118"/>
      <c r="Q293" s="118"/>
      <c r="R293" s="118"/>
      <c r="S293" s="118"/>
      <c r="T293" s="118"/>
      <c r="U293" s="118"/>
      <c r="V293" s="118"/>
      <c r="W293" s="118"/>
    </row>
    <row r="294" spans="1:23" ht="12.75">
      <c r="A294" s="1"/>
      <c r="B294" s="64"/>
      <c r="C294" s="1"/>
      <c r="E294" s="1643" t="s">
        <v>1336</v>
      </c>
      <c r="F294" s="1151">
        <v>2025</v>
      </c>
      <c r="G294" s="1108"/>
      <c r="H294" s="1108"/>
      <c r="I294" s="1108"/>
      <c r="J294" s="118"/>
      <c r="K294" s="118"/>
      <c r="L294" s="118"/>
      <c r="M294" s="118"/>
      <c r="N294" s="118"/>
      <c r="O294" s="118"/>
      <c r="P294" s="118"/>
      <c r="Q294" s="118"/>
      <c r="R294" s="118"/>
      <c r="S294" s="118"/>
      <c r="T294" s="118"/>
      <c r="U294" s="118"/>
      <c r="V294" s="118"/>
      <c r="W294" s="118"/>
    </row>
    <row r="295" spans="1:23" ht="12.75">
      <c r="A295" s="1"/>
      <c r="B295" s="64"/>
      <c r="C295" s="1"/>
      <c r="E295" s="1572"/>
      <c r="F295" s="1116" t="s">
        <v>1337</v>
      </c>
      <c r="G295" s="1118"/>
      <c r="H295" s="1116" t="s">
        <v>1338</v>
      </c>
      <c r="I295" s="1118"/>
      <c r="J295" s="118"/>
      <c r="K295" s="118"/>
      <c r="L295" s="118"/>
      <c r="M295" s="118"/>
      <c r="N295" s="118"/>
      <c r="O295" s="118"/>
      <c r="P295" s="118"/>
      <c r="Q295" s="118"/>
      <c r="R295" s="118"/>
      <c r="S295" s="118"/>
      <c r="T295" s="118"/>
      <c r="U295" s="118"/>
      <c r="V295" s="118"/>
      <c r="W295" s="118"/>
    </row>
    <row r="296" spans="1:23" ht="12.75">
      <c r="A296" s="1"/>
      <c r="B296" s="4"/>
      <c r="C296" s="1"/>
      <c r="E296" s="321" t="s">
        <v>1339</v>
      </c>
      <c r="F296" s="1639">
        <v>0.41189999999999999</v>
      </c>
      <c r="G296" s="1640"/>
      <c r="H296" s="1639">
        <v>0.66600000000000004</v>
      </c>
      <c r="I296" s="1640"/>
      <c r="J296" s="118"/>
      <c r="K296" s="118"/>
      <c r="L296" s="118"/>
      <c r="M296" s="118"/>
      <c r="N296" s="118"/>
      <c r="O296" s="118"/>
      <c r="P296" s="118"/>
      <c r="Q296" s="118"/>
      <c r="R296" s="118"/>
      <c r="S296" s="118"/>
      <c r="T296" s="118"/>
      <c r="U296" s="118"/>
      <c r="V296" s="118"/>
      <c r="W296" s="118"/>
    </row>
    <row r="297" spans="1:23">
      <c r="A297" s="1"/>
      <c r="B297" s="20"/>
      <c r="C297" s="1"/>
      <c r="E297" s="397" t="s">
        <v>1340</v>
      </c>
      <c r="F297" s="1641">
        <v>0.2545</v>
      </c>
      <c r="G297" s="1190"/>
      <c r="H297" s="1641">
        <v>0.14399999999999999</v>
      </c>
      <c r="I297" s="1190"/>
      <c r="J297" s="118"/>
      <c r="K297" s="118"/>
      <c r="L297" s="118"/>
      <c r="M297" s="118"/>
      <c r="N297" s="118"/>
      <c r="O297" s="118"/>
      <c r="P297" s="118"/>
      <c r="Q297" s="118"/>
      <c r="R297" s="118"/>
      <c r="S297" s="118"/>
      <c r="T297" s="118"/>
      <c r="U297" s="118"/>
      <c r="V297" s="118"/>
      <c r="W297" s="118"/>
    </row>
    <row r="298" spans="1:23" ht="15.75">
      <c r="A298" s="1"/>
      <c r="B298" s="22"/>
      <c r="C298" s="1"/>
      <c r="E298" s="321" t="s">
        <v>1341</v>
      </c>
      <c r="F298" s="1639">
        <v>4.48E-2</v>
      </c>
      <c r="G298" s="1640"/>
      <c r="H298" s="1639">
        <v>5.7200000000000001E-2</v>
      </c>
      <c r="I298" s="1640"/>
      <c r="J298" s="118"/>
      <c r="K298" s="118"/>
      <c r="L298" s="118"/>
      <c r="M298" s="118"/>
      <c r="N298" s="118"/>
      <c r="O298" s="118"/>
      <c r="P298" s="118"/>
      <c r="Q298" s="118"/>
      <c r="R298" s="118"/>
      <c r="S298" s="118"/>
      <c r="T298" s="118"/>
      <c r="U298" s="118"/>
      <c r="V298" s="118"/>
      <c r="W298" s="118"/>
    </row>
    <row r="299" spans="1:23" ht="12.75">
      <c r="A299" s="1"/>
      <c r="B299" s="4"/>
      <c r="C299" s="1"/>
      <c r="E299" s="397" t="s">
        <v>1342</v>
      </c>
      <c r="F299" s="1641">
        <v>1.49E-2</v>
      </c>
      <c r="G299" s="1190"/>
      <c r="H299" s="1641">
        <v>2.1499999999999998E-2</v>
      </c>
      <c r="I299" s="1190"/>
      <c r="J299" s="118"/>
      <c r="K299" s="118"/>
      <c r="L299" s="118"/>
      <c r="M299" s="118"/>
      <c r="N299" s="118"/>
      <c r="O299" s="118"/>
      <c r="P299" s="118"/>
      <c r="Q299" s="118"/>
      <c r="R299" s="118"/>
      <c r="S299" s="118"/>
      <c r="T299" s="118"/>
      <c r="U299" s="118"/>
      <c r="V299" s="118"/>
      <c r="W299" s="118"/>
    </row>
    <row r="300" spans="1:23" ht="12.75">
      <c r="A300" s="1"/>
      <c r="B300" s="4"/>
      <c r="C300" s="1"/>
      <c r="E300" s="321" t="s">
        <v>1343</v>
      </c>
      <c r="F300" s="1639">
        <v>3.7000000000000002E-3</v>
      </c>
      <c r="G300" s="1640"/>
      <c r="H300" s="1639">
        <v>2E-3</v>
      </c>
      <c r="I300" s="1640"/>
      <c r="J300" s="118"/>
      <c r="K300" s="118"/>
      <c r="L300" s="118"/>
      <c r="M300" s="118"/>
      <c r="N300" s="118"/>
      <c r="O300" s="118"/>
      <c r="P300" s="118"/>
      <c r="Q300" s="118"/>
      <c r="R300" s="118"/>
      <c r="S300" s="118"/>
      <c r="T300" s="118"/>
      <c r="U300" s="118"/>
      <c r="V300" s="118"/>
      <c r="W300" s="118"/>
    </row>
    <row r="301" spans="1:23" ht="12.75">
      <c r="A301" s="1"/>
      <c r="B301" s="4"/>
      <c r="C301" s="1"/>
      <c r="E301" s="397" t="s">
        <v>1344</v>
      </c>
      <c r="F301" s="1641">
        <v>1E-4</v>
      </c>
      <c r="G301" s="1190"/>
      <c r="H301" s="1641">
        <v>0</v>
      </c>
      <c r="I301" s="1190"/>
      <c r="J301" s="118"/>
      <c r="K301" s="118"/>
      <c r="L301" s="118"/>
      <c r="M301" s="118"/>
      <c r="N301" s="118"/>
      <c r="O301" s="118"/>
      <c r="P301" s="118"/>
      <c r="Q301" s="118"/>
      <c r="R301" s="118"/>
      <c r="S301" s="118"/>
      <c r="T301" s="118"/>
      <c r="U301" s="118"/>
      <c r="V301" s="118"/>
      <c r="W301" s="118"/>
    </row>
    <row r="302" spans="1:23" ht="12.75">
      <c r="A302" s="1"/>
      <c r="B302" s="4"/>
      <c r="C302" s="1"/>
      <c r="E302" s="321" t="s">
        <v>1345</v>
      </c>
      <c r="F302" s="1639">
        <v>8.0000000000000004E-4</v>
      </c>
      <c r="G302" s="1640"/>
      <c r="H302" s="1639">
        <v>1E-3</v>
      </c>
      <c r="I302" s="1640"/>
      <c r="J302" s="118"/>
      <c r="K302" s="118"/>
      <c r="L302" s="118"/>
      <c r="M302" s="118"/>
      <c r="N302" s="118"/>
      <c r="O302" s="118"/>
      <c r="P302" s="118"/>
      <c r="Q302" s="118"/>
      <c r="R302" s="118"/>
      <c r="S302" s="118"/>
      <c r="T302" s="118"/>
      <c r="U302" s="118"/>
      <c r="V302" s="118"/>
      <c r="W302" s="118"/>
    </row>
    <row r="303" spans="1:23" ht="12.75">
      <c r="A303" s="1"/>
      <c r="B303" s="4"/>
      <c r="C303" s="1"/>
      <c r="E303" s="397" t="s">
        <v>1346</v>
      </c>
      <c r="F303" s="1641">
        <v>0.26919999999999999</v>
      </c>
      <c r="G303" s="1190"/>
      <c r="H303" s="1641">
        <v>0.10829999999999999</v>
      </c>
      <c r="I303" s="1190"/>
      <c r="J303" s="118"/>
      <c r="K303" s="118"/>
      <c r="L303" s="118"/>
      <c r="M303" s="118"/>
      <c r="N303" s="118"/>
      <c r="O303" s="118"/>
      <c r="P303" s="118"/>
      <c r="Q303" s="118"/>
      <c r="R303" s="118"/>
      <c r="S303" s="118"/>
      <c r="T303" s="118"/>
      <c r="U303" s="118"/>
      <c r="V303" s="118"/>
      <c r="W303" s="118"/>
    </row>
    <row r="304" spans="1:23" ht="12.75">
      <c r="A304" s="1"/>
      <c r="B304" s="4"/>
      <c r="C304" s="1"/>
      <c r="E304" s="315"/>
      <c r="F304" s="315"/>
      <c r="G304" s="315"/>
      <c r="H304" s="315"/>
      <c r="I304" s="315"/>
      <c r="J304" s="118"/>
      <c r="K304" s="118"/>
      <c r="L304" s="118"/>
      <c r="M304" s="118"/>
      <c r="N304" s="118"/>
      <c r="O304" s="118"/>
      <c r="P304" s="118"/>
      <c r="Q304" s="118"/>
      <c r="R304" s="118"/>
      <c r="S304" s="118"/>
      <c r="T304" s="118"/>
      <c r="U304" s="118"/>
      <c r="V304" s="118"/>
      <c r="W304" s="118"/>
    </row>
    <row r="305" spans="1:23">
      <c r="A305" s="1"/>
      <c r="B305" s="20"/>
      <c r="C305" s="1"/>
      <c r="E305" s="1363" t="s">
        <v>1347</v>
      </c>
      <c r="F305" s="1108"/>
      <c r="G305" s="1108"/>
      <c r="H305" s="1108"/>
      <c r="I305" s="1108"/>
      <c r="J305" s="118"/>
      <c r="K305" s="118"/>
      <c r="L305" s="118"/>
      <c r="M305" s="118"/>
      <c r="N305" s="118"/>
      <c r="O305" s="118"/>
      <c r="P305" s="118"/>
      <c r="Q305" s="118"/>
      <c r="R305" s="118"/>
      <c r="S305" s="118"/>
      <c r="T305" s="118"/>
      <c r="U305" s="118"/>
      <c r="V305" s="118"/>
      <c r="W305" s="118"/>
    </row>
    <row r="306" spans="1:23" ht="15.75">
      <c r="A306" s="1"/>
      <c r="B306" s="22"/>
      <c r="C306" s="1"/>
      <c r="E306" s="1108"/>
      <c r="F306" s="1108"/>
      <c r="G306" s="1108"/>
      <c r="H306" s="1108"/>
      <c r="I306" s="1108"/>
      <c r="J306" s="118"/>
      <c r="K306" s="118"/>
      <c r="L306" s="118"/>
      <c r="M306" s="118"/>
      <c r="N306" s="118"/>
      <c r="O306" s="118"/>
      <c r="P306" s="118"/>
      <c r="Q306" s="118"/>
      <c r="R306" s="118"/>
      <c r="S306" s="118"/>
      <c r="T306" s="118"/>
      <c r="U306" s="118"/>
      <c r="V306" s="118"/>
      <c r="W306" s="118"/>
    </row>
    <row r="307" spans="1:23" ht="12.75">
      <c r="A307" s="1"/>
      <c r="B307" s="4"/>
      <c r="C307" s="1"/>
      <c r="E307" s="1108"/>
      <c r="F307" s="1108"/>
      <c r="G307" s="1108"/>
      <c r="H307" s="1108"/>
      <c r="I307" s="1108"/>
      <c r="J307" s="118"/>
      <c r="K307" s="118"/>
      <c r="L307" s="118"/>
      <c r="M307" s="118"/>
      <c r="N307" s="118"/>
      <c r="O307" s="118"/>
      <c r="P307" s="118"/>
      <c r="Q307" s="118"/>
      <c r="R307" s="118"/>
      <c r="S307" s="118"/>
      <c r="T307" s="118"/>
      <c r="U307" s="118"/>
      <c r="V307" s="118"/>
      <c r="W307" s="118"/>
    </row>
    <row r="308" spans="1:23" ht="12.75">
      <c r="A308" s="1"/>
      <c r="B308" s="18"/>
      <c r="C308" s="1"/>
      <c r="E308" s="1108"/>
      <c r="F308" s="1108"/>
      <c r="G308" s="1108"/>
      <c r="H308" s="1108"/>
      <c r="I308" s="1108"/>
      <c r="J308" s="118"/>
      <c r="K308" s="118"/>
      <c r="L308" s="118"/>
      <c r="M308" s="118"/>
      <c r="N308" s="118"/>
      <c r="O308" s="118"/>
      <c r="P308" s="118"/>
      <c r="Q308" s="118"/>
      <c r="R308" s="118"/>
      <c r="S308" s="118"/>
      <c r="T308" s="118"/>
      <c r="U308" s="118"/>
      <c r="V308" s="118"/>
      <c r="W308" s="118"/>
    </row>
    <row r="309" spans="1:23" ht="12.75">
      <c r="A309" s="1"/>
      <c r="B309" s="4"/>
      <c r="C309" s="1"/>
      <c r="E309" s="1108"/>
      <c r="F309" s="1108"/>
      <c r="G309" s="1108"/>
      <c r="H309" s="1108"/>
      <c r="I309" s="1108"/>
      <c r="J309" s="118"/>
      <c r="K309" s="118"/>
      <c r="L309" s="118"/>
      <c r="M309" s="118"/>
      <c r="N309" s="118"/>
      <c r="O309" s="118"/>
      <c r="P309" s="118"/>
      <c r="Q309" s="118"/>
      <c r="R309" s="118"/>
      <c r="S309" s="118"/>
      <c r="T309" s="118"/>
      <c r="U309" s="118"/>
      <c r="V309" s="118"/>
      <c r="W309" s="118"/>
    </row>
    <row r="310" spans="1:23" ht="12.75">
      <c r="A310" s="1"/>
      <c r="B310" s="4"/>
      <c r="C310" s="1"/>
      <c r="J310" s="118"/>
      <c r="K310" s="118"/>
      <c r="L310" s="118"/>
      <c r="M310" s="118"/>
      <c r="N310" s="118"/>
      <c r="O310" s="118"/>
      <c r="P310" s="118"/>
      <c r="Q310" s="118"/>
      <c r="R310" s="118"/>
      <c r="S310" s="118"/>
      <c r="T310" s="118"/>
      <c r="U310" s="118"/>
      <c r="V310" s="118"/>
      <c r="W310" s="118"/>
    </row>
    <row r="311" spans="1:23">
      <c r="A311" s="1"/>
      <c r="B311" s="4"/>
      <c r="C311" s="1"/>
      <c r="E311" s="994" t="s">
        <v>1348</v>
      </c>
      <c r="F311" s="117"/>
      <c r="G311" s="117"/>
      <c r="H311" s="117"/>
      <c r="I311" s="117"/>
      <c r="J311" s="117"/>
      <c r="K311" s="117"/>
      <c r="L311" s="117"/>
      <c r="M311" s="117"/>
      <c r="N311" s="117"/>
      <c r="O311" s="298"/>
      <c r="P311" s="298"/>
      <c r="Q311" s="298"/>
      <c r="R311" s="118"/>
      <c r="S311" s="118"/>
      <c r="T311" s="118"/>
      <c r="U311" s="118"/>
      <c r="V311" s="118"/>
      <c r="W311" s="118"/>
    </row>
    <row r="312" spans="1:23">
      <c r="A312" s="1"/>
      <c r="B312" s="20"/>
      <c r="C312" s="1"/>
      <c r="E312" s="298"/>
      <c r="F312" s="298"/>
      <c r="G312" s="298"/>
      <c r="H312" s="298"/>
      <c r="I312" s="298"/>
      <c r="J312" s="298"/>
      <c r="K312" s="298"/>
      <c r="L312" s="298"/>
      <c r="M312" s="298"/>
      <c r="N312" s="298"/>
      <c r="O312" s="298"/>
      <c r="P312" s="298"/>
      <c r="Q312" s="298"/>
      <c r="R312" s="118"/>
      <c r="S312" s="118"/>
      <c r="T312" s="118"/>
      <c r="U312" s="118"/>
      <c r="V312" s="118"/>
      <c r="W312" s="118"/>
    </row>
    <row r="313" spans="1:23" ht="15.75">
      <c r="A313" s="1"/>
      <c r="B313" s="22"/>
      <c r="C313" s="1"/>
      <c r="E313" s="996" t="s">
        <v>1349</v>
      </c>
      <c r="F313" s="467"/>
      <c r="G313" s="467"/>
      <c r="H313" s="467"/>
      <c r="I313" s="467"/>
      <c r="J313" s="467"/>
      <c r="K313" s="467"/>
      <c r="L313" s="467"/>
      <c r="M313" s="467"/>
      <c r="N313" s="467"/>
      <c r="O313" s="298"/>
      <c r="P313" s="298"/>
      <c r="Q313" s="298"/>
      <c r="R313" s="118"/>
      <c r="S313" s="118"/>
      <c r="T313" s="118"/>
      <c r="U313" s="118"/>
      <c r="V313" s="118"/>
      <c r="W313" s="118"/>
    </row>
    <row r="314" spans="1:23" ht="14.25">
      <c r="A314" s="1"/>
      <c r="B314" s="4"/>
      <c r="C314" s="1"/>
      <c r="E314" s="356"/>
      <c r="F314" s="356"/>
      <c r="G314" s="356"/>
      <c r="H314" s="356"/>
      <c r="I314" s="356"/>
      <c r="J314" s="356"/>
      <c r="K314" s="356"/>
      <c r="L314" s="356"/>
      <c r="M314" s="356"/>
      <c r="N314" s="356"/>
      <c r="O314" s="298"/>
      <c r="P314" s="298"/>
      <c r="Q314" s="298"/>
      <c r="R314" s="118"/>
      <c r="S314" s="118"/>
      <c r="T314" s="118"/>
      <c r="U314" s="118"/>
      <c r="V314" s="118"/>
      <c r="W314" s="118"/>
    </row>
    <row r="315" spans="1:23">
      <c r="A315" s="1"/>
      <c r="B315" s="20"/>
      <c r="C315" s="1"/>
      <c r="E315" s="1141" t="s">
        <v>1350</v>
      </c>
      <c r="F315" s="1108"/>
      <c r="G315" s="1108"/>
      <c r="H315" s="1108"/>
      <c r="I315" s="1108"/>
      <c r="J315" s="1108"/>
      <c r="K315" s="1108"/>
      <c r="L315" s="1108"/>
      <c r="M315" s="120"/>
      <c r="N315" s="499"/>
      <c r="O315" s="499"/>
      <c r="P315" s="499"/>
      <c r="Q315" s="499"/>
      <c r="R315" s="118"/>
      <c r="S315" s="118"/>
      <c r="T315" s="118"/>
      <c r="U315" s="118"/>
      <c r="V315" s="118"/>
      <c r="W315" s="118"/>
    </row>
    <row r="316" spans="1:23" ht="15.75">
      <c r="A316" s="1"/>
      <c r="B316" s="22"/>
      <c r="C316" s="1"/>
      <c r="E316" s="1108"/>
      <c r="F316" s="1108"/>
      <c r="G316" s="1108"/>
      <c r="H316" s="1108"/>
      <c r="I316" s="1108"/>
      <c r="J316" s="1108"/>
      <c r="K316" s="1108"/>
      <c r="L316" s="1108"/>
      <c r="M316" s="120"/>
      <c r="N316" s="499"/>
      <c r="O316" s="499"/>
      <c r="P316" s="499"/>
      <c r="Q316" s="499"/>
      <c r="R316" s="118"/>
      <c r="S316" s="118"/>
      <c r="T316" s="118"/>
      <c r="U316" s="118"/>
      <c r="V316" s="118"/>
      <c r="W316" s="118"/>
    </row>
    <row r="317" spans="1:23">
      <c r="A317" s="1"/>
      <c r="B317" s="4"/>
      <c r="C317" s="1"/>
      <c r="E317" s="1108"/>
      <c r="F317" s="1108"/>
      <c r="G317" s="1108"/>
      <c r="H317" s="1108"/>
      <c r="I317" s="1108"/>
      <c r="J317" s="1108"/>
      <c r="K317" s="1108"/>
      <c r="L317" s="1108"/>
      <c r="M317" s="120"/>
      <c r="N317" s="499"/>
      <c r="O317" s="499"/>
      <c r="P317" s="499"/>
      <c r="Q317" s="499"/>
      <c r="R317" s="118"/>
      <c r="S317" s="118"/>
      <c r="T317" s="118"/>
      <c r="U317" s="118"/>
      <c r="V317" s="118"/>
      <c r="W317" s="118"/>
    </row>
    <row r="318" spans="1:23" ht="33" customHeight="1">
      <c r="A318" s="1"/>
      <c r="B318" s="4"/>
      <c r="C318" s="1"/>
      <c r="E318" s="1108"/>
      <c r="F318" s="1108"/>
      <c r="G318" s="1108"/>
      <c r="H318" s="1108"/>
      <c r="I318" s="1108"/>
      <c r="J318" s="1108"/>
      <c r="K318" s="1108"/>
      <c r="L318" s="1108"/>
      <c r="M318" s="120"/>
      <c r="N318" s="499"/>
      <c r="O318" s="499"/>
      <c r="P318" s="499"/>
      <c r="Q318" s="499"/>
      <c r="R318" s="118"/>
      <c r="S318" s="118"/>
      <c r="T318" s="118"/>
      <c r="U318" s="118"/>
      <c r="V318" s="118"/>
      <c r="W318" s="118"/>
    </row>
    <row r="319" spans="1:23">
      <c r="A319" s="1"/>
      <c r="B319" s="4"/>
      <c r="C319" s="1"/>
      <c r="E319" s="1108"/>
      <c r="F319" s="1108"/>
      <c r="G319" s="1108"/>
      <c r="H319" s="1108"/>
      <c r="I319" s="1108"/>
      <c r="J319" s="1108"/>
      <c r="K319" s="1108"/>
      <c r="L319" s="1108"/>
      <c r="M319" s="120"/>
      <c r="N319" s="499"/>
      <c r="O319" s="499"/>
      <c r="P319" s="499"/>
      <c r="Q319" s="499"/>
      <c r="R319" s="118"/>
      <c r="S319" s="118"/>
      <c r="T319" s="118"/>
      <c r="U319" s="118"/>
      <c r="V319" s="118"/>
      <c r="W319" s="118"/>
    </row>
    <row r="320" spans="1:23">
      <c r="A320" s="1"/>
      <c r="B320" s="4"/>
      <c r="C320" s="1"/>
      <c r="E320" s="1108"/>
      <c r="F320" s="1108"/>
      <c r="G320" s="1108"/>
      <c r="H320" s="1108"/>
      <c r="I320" s="1108"/>
      <c r="J320" s="1108"/>
      <c r="K320" s="1108"/>
      <c r="L320" s="1108"/>
      <c r="M320" s="120"/>
      <c r="N320" s="499"/>
      <c r="O320" s="499"/>
      <c r="P320" s="499"/>
      <c r="Q320" s="499"/>
      <c r="R320" s="118"/>
      <c r="S320" s="118"/>
      <c r="T320" s="118"/>
      <c r="U320" s="118"/>
      <c r="V320" s="118"/>
      <c r="W320" s="118"/>
    </row>
    <row r="321" spans="1:23">
      <c r="A321" s="1"/>
      <c r="B321" s="4"/>
      <c r="C321" s="1"/>
      <c r="E321" s="1108"/>
      <c r="F321" s="1108"/>
      <c r="G321" s="1108"/>
      <c r="H321" s="1108"/>
      <c r="I321" s="1108"/>
      <c r="J321" s="1108"/>
      <c r="K321" s="1108"/>
      <c r="L321" s="1108"/>
      <c r="M321" s="120"/>
      <c r="N321" s="499"/>
      <c r="O321" s="499"/>
      <c r="P321" s="499"/>
      <c r="Q321" s="499"/>
      <c r="R321" s="118"/>
      <c r="S321" s="118"/>
      <c r="T321" s="118"/>
      <c r="U321" s="118"/>
      <c r="V321" s="118"/>
      <c r="W321" s="118"/>
    </row>
    <row r="322" spans="1:23">
      <c r="A322" s="1"/>
      <c r="B322" s="4"/>
      <c r="C322" s="1"/>
      <c r="E322" s="120"/>
      <c r="F322" s="120"/>
      <c r="G322" s="120"/>
      <c r="H322" s="120"/>
      <c r="I322" s="120"/>
      <c r="J322" s="120"/>
      <c r="K322" s="120"/>
      <c r="L322" s="120"/>
      <c r="M322" s="120"/>
      <c r="N322" s="499"/>
      <c r="O322" s="499"/>
      <c r="P322" s="499"/>
      <c r="Q322" s="499"/>
      <c r="R322" s="118"/>
      <c r="S322" s="118"/>
      <c r="T322" s="118"/>
      <c r="U322" s="118"/>
      <c r="V322" s="118"/>
      <c r="W322" s="118"/>
    </row>
    <row r="323" spans="1:23">
      <c r="A323" s="1"/>
      <c r="B323" s="20"/>
      <c r="C323" s="1"/>
      <c r="E323" s="1109" t="s">
        <v>1351</v>
      </c>
      <c r="F323" s="1108"/>
      <c r="G323" s="1108"/>
      <c r="H323" s="1108"/>
      <c r="I323" s="1108"/>
      <c r="J323" s="1108"/>
      <c r="K323" s="1108"/>
      <c r="L323" s="1108"/>
      <c r="M323" s="1108"/>
      <c r="N323" s="1108"/>
      <c r="O323" s="1108"/>
      <c r="P323" s="1108"/>
      <c r="Q323" s="1108"/>
      <c r="R323" s="1108"/>
      <c r="S323" s="1108"/>
      <c r="T323" s="1108"/>
      <c r="U323" s="1108"/>
      <c r="V323" s="1108"/>
      <c r="W323" s="1108"/>
    </row>
    <row r="324" spans="1:23" ht="15.75">
      <c r="A324" s="1"/>
      <c r="B324" s="22"/>
      <c r="C324" s="1"/>
      <c r="E324" s="1151" t="s">
        <v>1290</v>
      </c>
      <c r="F324" s="1151">
        <v>2023</v>
      </c>
      <c r="G324" s="1108"/>
      <c r="H324" s="1108"/>
      <c r="I324" s="1108"/>
      <c r="J324" s="1108"/>
      <c r="K324" s="1108"/>
      <c r="L324" s="1151">
        <v>2024</v>
      </c>
      <c r="M324" s="1108"/>
      <c r="N324" s="1108"/>
      <c r="O324" s="1108"/>
      <c r="P324" s="1108"/>
      <c r="Q324" s="1108"/>
      <c r="R324" s="1151">
        <v>2025</v>
      </c>
      <c r="S324" s="1108"/>
      <c r="T324" s="1108"/>
      <c r="U324" s="1108"/>
      <c r="V324" s="1108"/>
      <c r="W324" s="1108"/>
    </row>
    <row r="325" spans="1:23" ht="38.25">
      <c r="A325" s="1"/>
      <c r="B325" s="4"/>
      <c r="C325" s="1"/>
      <c r="E325" s="1108"/>
      <c r="F325" s="268" t="s">
        <v>1352</v>
      </c>
      <c r="G325" s="268" t="s">
        <v>1353</v>
      </c>
      <c r="H325" s="268" t="s">
        <v>1354</v>
      </c>
      <c r="I325" s="268" t="s">
        <v>1355</v>
      </c>
      <c r="J325" s="268" t="s">
        <v>1355</v>
      </c>
      <c r="K325" s="268" t="s">
        <v>1356</v>
      </c>
      <c r="L325" s="268" t="s">
        <v>1352</v>
      </c>
      <c r="M325" s="268" t="s">
        <v>1353</v>
      </c>
      <c r="N325" s="268" t="s">
        <v>1354</v>
      </c>
      <c r="O325" s="268" t="s">
        <v>1355</v>
      </c>
      <c r="P325" s="268" t="s">
        <v>1355</v>
      </c>
      <c r="Q325" s="268" t="s">
        <v>1357</v>
      </c>
      <c r="R325" s="268" t="s">
        <v>1352</v>
      </c>
      <c r="S325" s="268" t="s">
        <v>1353</v>
      </c>
      <c r="T325" s="268" t="s">
        <v>1354</v>
      </c>
      <c r="U325" s="268" t="s">
        <v>1355</v>
      </c>
      <c r="V325" s="268" t="s">
        <v>1355</v>
      </c>
      <c r="W325" s="268" t="s">
        <v>1356</v>
      </c>
    </row>
    <row r="326" spans="1:23" ht="12.75">
      <c r="A326" s="1"/>
      <c r="B326" s="4"/>
      <c r="C326" s="1"/>
      <c r="E326" s="757" t="s">
        <v>1291</v>
      </c>
      <c r="F326" s="758">
        <v>2534</v>
      </c>
      <c r="G326" s="759">
        <v>1099</v>
      </c>
      <c r="H326" s="760">
        <v>0.33200000000000002</v>
      </c>
      <c r="I326" s="759">
        <v>365</v>
      </c>
      <c r="J326" s="759">
        <v>431</v>
      </c>
      <c r="K326" s="761">
        <v>0.37391475927387502</v>
      </c>
      <c r="L326" s="762">
        <v>2800</v>
      </c>
      <c r="M326" s="759">
        <v>866</v>
      </c>
      <c r="N326" s="763">
        <v>0.28000000000000003</v>
      </c>
      <c r="O326" s="759">
        <v>338</v>
      </c>
      <c r="P326" s="759">
        <v>327</v>
      </c>
      <c r="Q326" s="764">
        <v>0.27339999999999998</v>
      </c>
      <c r="R326" s="758">
        <v>2532</v>
      </c>
      <c r="S326" s="759">
        <v>962</v>
      </c>
      <c r="T326" s="760">
        <v>0.26729999999999998</v>
      </c>
      <c r="U326" s="759">
        <v>339</v>
      </c>
      <c r="V326" s="759">
        <v>361</v>
      </c>
      <c r="W326" s="760">
        <v>0.32819999999999999</v>
      </c>
    </row>
    <row r="327" spans="1:23" ht="12.75">
      <c r="A327" s="1"/>
      <c r="B327" s="4"/>
      <c r="C327" s="1"/>
      <c r="E327" s="765" t="s">
        <v>1292</v>
      </c>
      <c r="F327" s="766">
        <v>10154</v>
      </c>
      <c r="G327" s="767">
        <v>1089</v>
      </c>
      <c r="H327" s="768">
        <v>0.58199999999999996</v>
      </c>
      <c r="I327" s="767">
        <v>586</v>
      </c>
      <c r="J327" s="767">
        <v>2054</v>
      </c>
      <c r="K327" s="769">
        <v>0.18362221784518401</v>
      </c>
      <c r="L327" s="770">
        <v>10158</v>
      </c>
      <c r="M327" s="767">
        <v>794</v>
      </c>
      <c r="N327" s="771">
        <v>0.47</v>
      </c>
      <c r="O327" s="767">
        <v>503</v>
      </c>
      <c r="P327" s="767">
        <v>1191</v>
      </c>
      <c r="Q327" s="772">
        <v>0.1225</v>
      </c>
      <c r="R327" s="766">
        <v>9224</v>
      </c>
      <c r="S327" s="767">
        <v>1105</v>
      </c>
      <c r="T327" s="768">
        <v>0.43290000000000001</v>
      </c>
      <c r="U327" s="767">
        <v>465</v>
      </c>
      <c r="V327" s="767">
        <v>1146</v>
      </c>
      <c r="W327" s="768">
        <v>0.1472</v>
      </c>
    </row>
    <row r="328" spans="1:23" ht="12.75">
      <c r="A328" s="1"/>
      <c r="B328" s="4"/>
      <c r="C328" s="1"/>
      <c r="E328" s="757" t="s">
        <v>1293</v>
      </c>
      <c r="F328" s="773">
        <v>1809</v>
      </c>
      <c r="G328" s="774">
        <v>50</v>
      </c>
      <c r="H328" s="775">
        <v>0.50800000000000001</v>
      </c>
      <c r="I328" s="774">
        <v>35</v>
      </c>
      <c r="J328" s="774">
        <v>430</v>
      </c>
      <c r="K328" s="776">
        <v>0.142343836373687</v>
      </c>
      <c r="L328" s="777">
        <v>1848</v>
      </c>
      <c r="M328" s="774">
        <v>31</v>
      </c>
      <c r="N328" s="778">
        <v>0.05</v>
      </c>
      <c r="O328" s="774">
        <v>39</v>
      </c>
      <c r="P328" s="774">
        <v>300</v>
      </c>
      <c r="Q328" s="779">
        <v>0.10009999999999999</v>
      </c>
      <c r="R328" s="773">
        <v>1720</v>
      </c>
      <c r="S328" s="774">
        <v>82</v>
      </c>
      <c r="T328" s="775">
        <v>0.29630000000000001</v>
      </c>
      <c r="U328" s="774">
        <v>35</v>
      </c>
      <c r="V328" s="774">
        <v>296</v>
      </c>
      <c r="W328" s="775">
        <v>0.1201</v>
      </c>
    </row>
    <row r="329" spans="1:23" ht="12.75">
      <c r="A329" s="1"/>
      <c r="B329" s="64"/>
      <c r="C329" s="1"/>
      <c r="E329" s="780" t="s">
        <v>614</v>
      </c>
      <c r="F329" s="781">
        <v>14497</v>
      </c>
      <c r="G329" s="782">
        <v>2238</v>
      </c>
      <c r="H329" s="783">
        <v>0.47</v>
      </c>
      <c r="I329" s="782">
        <v>986</v>
      </c>
      <c r="J329" s="782">
        <v>2915</v>
      </c>
      <c r="K329" s="783">
        <v>0.2117</v>
      </c>
      <c r="L329" s="784">
        <v>14806</v>
      </c>
      <c r="M329" s="782">
        <v>1691</v>
      </c>
      <c r="N329" s="783">
        <v>0.56999999999999995</v>
      </c>
      <c r="O329" s="781">
        <v>880</v>
      </c>
      <c r="P329" s="782">
        <v>1818</v>
      </c>
      <c r="Q329" s="785">
        <v>0.1482</v>
      </c>
      <c r="R329" s="781">
        <v>13476</v>
      </c>
      <c r="S329" s="782">
        <v>2149</v>
      </c>
      <c r="T329" s="786">
        <v>0.35820000000000002</v>
      </c>
      <c r="U329" s="782">
        <v>839</v>
      </c>
      <c r="V329" s="782">
        <v>1803</v>
      </c>
      <c r="W329" s="786">
        <v>0.17780000000000001</v>
      </c>
    </row>
    <row r="330" spans="1:23" ht="14.25">
      <c r="A330" s="1"/>
      <c r="B330" s="4"/>
      <c r="C330" s="1"/>
      <c r="E330" s="298"/>
      <c r="F330" s="298"/>
      <c r="G330" s="298"/>
      <c r="H330" s="298"/>
      <c r="I330" s="298"/>
      <c r="J330" s="298"/>
      <c r="K330" s="298"/>
      <c r="L330" s="298"/>
      <c r="M330" s="298"/>
      <c r="N330" s="298"/>
      <c r="O330" s="298"/>
      <c r="P330" s="298"/>
      <c r="Q330" s="298"/>
      <c r="R330" s="118"/>
      <c r="S330" s="118"/>
      <c r="T330" s="118"/>
      <c r="U330" s="118"/>
      <c r="V330" s="118"/>
      <c r="W330" s="118"/>
    </row>
    <row r="331" spans="1:23">
      <c r="A331" s="1"/>
      <c r="B331" s="20"/>
      <c r="C331" s="1"/>
      <c r="E331" s="1363" t="s">
        <v>1359</v>
      </c>
      <c r="F331" s="1108"/>
      <c r="G331" s="1108"/>
      <c r="H331" s="1108"/>
      <c r="I331" s="1108"/>
      <c r="J331" s="1108"/>
      <c r="K331" s="1108"/>
      <c r="L331" s="1108"/>
      <c r="M331" s="1108"/>
      <c r="N331" s="1108"/>
      <c r="O331" s="1108"/>
      <c r="P331" s="1108"/>
      <c r="Q331" s="1108"/>
      <c r="R331" s="1108"/>
      <c r="S331" s="1108"/>
      <c r="T331" s="1108"/>
      <c r="U331" s="1108"/>
      <c r="V331" s="1108"/>
      <c r="W331" s="1108"/>
    </row>
    <row r="332" spans="1:23" ht="15.75">
      <c r="A332" s="1"/>
      <c r="B332" s="22"/>
      <c r="C332" s="1"/>
      <c r="E332" s="1108"/>
      <c r="F332" s="1108"/>
      <c r="G332" s="1108"/>
      <c r="H332" s="1108"/>
      <c r="I332" s="1108"/>
      <c r="J332" s="1108"/>
      <c r="K332" s="1108"/>
      <c r="L332" s="1108"/>
      <c r="M332" s="1108"/>
      <c r="N332" s="1108"/>
      <c r="O332" s="1108"/>
      <c r="P332" s="1108"/>
      <c r="Q332" s="1108"/>
      <c r="R332" s="1108"/>
      <c r="S332" s="1108"/>
      <c r="T332" s="1108"/>
      <c r="U332" s="1108"/>
      <c r="V332" s="1108"/>
      <c r="W332" s="1108"/>
    </row>
    <row r="333" spans="1:23" ht="12.75">
      <c r="A333" s="1"/>
      <c r="B333" s="4"/>
      <c r="C333" s="1"/>
      <c r="E333" s="1108"/>
      <c r="F333" s="1108"/>
      <c r="G333" s="1108"/>
      <c r="H333" s="1108"/>
      <c r="I333" s="1108"/>
      <c r="J333" s="1108"/>
      <c r="K333" s="1108"/>
      <c r="L333" s="1108"/>
      <c r="M333" s="1108"/>
      <c r="N333" s="1108"/>
      <c r="O333" s="1108"/>
      <c r="P333" s="1108"/>
      <c r="Q333" s="1108"/>
      <c r="R333" s="1108"/>
      <c r="S333" s="1108"/>
      <c r="T333" s="1108"/>
      <c r="U333" s="1108"/>
      <c r="V333" s="1108"/>
      <c r="W333" s="1108"/>
    </row>
    <row r="334" spans="1:23" ht="30.6" customHeight="1">
      <c r="A334" s="1"/>
      <c r="B334" s="4"/>
      <c r="C334" s="1"/>
      <c r="E334" s="1108"/>
      <c r="F334" s="1108"/>
      <c r="G334" s="1108"/>
      <c r="H334" s="1108"/>
      <c r="I334" s="1108"/>
      <c r="J334" s="1108"/>
      <c r="K334" s="1108"/>
      <c r="L334" s="1108"/>
      <c r="M334" s="1108"/>
      <c r="N334" s="1108"/>
      <c r="O334" s="1108"/>
      <c r="P334" s="1108"/>
      <c r="Q334" s="1108"/>
      <c r="R334" s="1108"/>
      <c r="S334" s="1108"/>
      <c r="T334" s="1108"/>
      <c r="U334" s="1108"/>
      <c r="V334" s="1108"/>
      <c r="W334" s="1108"/>
    </row>
    <row r="335" spans="1:23" ht="12.75">
      <c r="A335" s="1"/>
      <c r="B335" s="4"/>
      <c r="C335" s="1"/>
      <c r="E335" s="1108"/>
      <c r="F335" s="1108"/>
      <c r="G335" s="1108"/>
      <c r="H335" s="1108"/>
      <c r="I335" s="1108"/>
      <c r="J335" s="1108"/>
      <c r="K335" s="1108"/>
      <c r="L335" s="1108"/>
      <c r="M335" s="1108"/>
      <c r="N335" s="1108"/>
      <c r="O335" s="1108"/>
      <c r="P335" s="1108"/>
      <c r="Q335" s="1108"/>
      <c r="R335" s="1108"/>
      <c r="S335" s="1108"/>
      <c r="T335" s="1108"/>
      <c r="U335" s="1108"/>
      <c r="V335" s="1108"/>
      <c r="W335" s="1108"/>
    </row>
    <row r="336" spans="1:23" ht="12.75">
      <c r="A336" s="1"/>
      <c r="B336" s="4"/>
      <c r="C336" s="1"/>
      <c r="E336" s="618"/>
      <c r="F336" s="618"/>
      <c r="G336" s="618"/>
      <c r="H336" s="618"/>
      <c r="I336" s="618"/>
      <c r="J336" s="618"/>
      <c r="K336" s="618"/>
      <c r="L336" s="618"/>
      <c r="M336" s="618"/>
      <c r="N336" s="618"/>
      <c r="O336" s="618"/>
      <c r="P336" s="618"/>
      <c r="Q336" s="618"/>
      <c r="R336" s="618"/>
      <c r="S336" s="618"/>
      <c r="T336" s="618"/>
      <c r="U336" s="618"/>
      <c r="V336" s="618"/>
      <c r="W336" s="618"/>
    </row>
    <row r="337" spans="1:23" ht="12.75">
      <c r="A337" s="1"/>
      <c r="B337" s="4"/>
      <c r="C337" s="1"/>
      <c r="E337" s="1109" t="s">
        <v>1358</v>
      </c>
      <c r="F337" s="1108"/>
      <c r="G337" s="1108"/>
      <c r="H337" s="1108"/>
      <c r="I337" s="1108"/>
      <c r="J337" s="1108"/>
      <c r="K337" s="1108"/>
      <c r="L337" s="1108"/>
      <c r="M337" s="1108"/>
      <c r="N337" s="1108"/>
      <c r="O337" s="1108"/>
      <c r="P337" s="1108"/>
      <c r="Q337" s="1108"/>
      <c r="R337" s="1108"/>
      <c r="S337" s="1108"/>
      <c r="T337" s="1108"/>
      <c r="U337" s="1108"/>
      <c r="V337" s="1108"/>
      <c r="W337" s="1108"/>
    </row>
    <row r="338" spans="1:23" ht="12.75">
      <c r="A338" s="1"/>
      <c r="B338" s="4"/>
      <c r="C338" s="1"/>
      <c r="E338" s="1657" t="s">
        <v>518</v>
      </c>
      <c r="F338" s="1662">
        <v>2023</v>
      </c>
      <c r="G338" s="1111"/>
      <c r="H338" s="1111"/>
      <c r="I338" s="1111"/>
      <c r="J338" s="1111"/>
      <c r="K338" s="1112"/>
      <c r="L338" s="1662">
        <v>2024</v>
      </c>
      <c r="M338" s="1111"/>
      <c r="N338" s="1111"/>
      <c r="O338" s="1111"/>
      <c r="P338" s="1111"/>
      <c r="Q338" s="1112"/>
      <c r="R338" s="1662">
        <v>2025</v>
      </c>
      <c r="S338" s="1111"/>
      <c r="T338" s="1111"/>
      <c r="U338" s="1111"/>
      <c r="V338" s="1111"/>
      <c r="W338" s="1112"/>
    </row>
    <row r="339" spans="1:23" ht="38.25">
      <c r="A339" s="1"/>
      <c r="B339" s="20"/>
      <c r="C339" s="1"/>
      <c r="E339" s="1572"/>
      <c r="F339" s="268" t="s">
        <v>1352</v>
      </c>
      <c r="G339" s="268" t="s">
        <v>1353</v>
      </c>
      <c r="H339" s="268" t="s">
        <v>1354</v>
      </c>
      <c r="I339" s="268" t="s">
        <v>1355</v>
      </c>
      <c r="J339" s="268" t="s">
        <v>1355</v>
      </c>
      <c r="K339" s="268" t="s">
        <v>1356</v>
      </c>
      <c r="L339" s="268" t="s">
        <v>1352</v>
      </c>
      <c r="M339" s="268" t="s">
        <v>1353</v>
      </c>
      <c r="N339" s="268" t="s">
        <v>1354</v>
      </c>
      <c r="O339" s="268" t="s">
        <v>1355</v>
      </c>
      <c r="P339" s="268" t="s">
        <v>1355</v>
      </c>
      <c r="Q339" s="268" t="s">
        <v>1357</v>
      </c>
      <c r="R339" s="268" t="s">
        <v>1352</v>
      </c>
      <c r="S339" s="268" t="s">
        <v>1353</v>
      </c>
      <c r="T339" s="268" t="s">
        <v>1354</v>
      </c>
      <c r="U339" s="268" t="s">
        <v>1355</v>
      </c>
      <c r="V339" s="268" t="s">
        <v>1355</v>
      </c>
      <c r="W339" s="268" t="s">
        <v>1356</v>
      </c>
    </row>
    <row r="340" spans="1:23" ht="15.75">
      <c r="A340" s="1"/>
      <c r="B340" s="22"/>
      <c r="C340" s="1"/>
      <c r="E340" s="620" t="s">
        <v>1250</v>
      </c>
      <c r="F340" s="621">
        <v>5763</v>
      </c>
      <c r="G340" s="623">
        <v>753</v>
      </c>
      <c r="H340" s="787">
        <v>0.497</v>
      </c>
      <c r="I340" s="623">
        <v>328</v>
      </c>
      <c r="J340" s="621">
        <v>1012</v>
      </c>
      <c r="K340" s="788">
        <v>0.18158944993926801</v>
      </c>
      <c r="L340" s="188">
        <v>5762</v>
      </c>
      <c r="M340" s="623">
        <v>648</v>
      </c>
      <c r="N340" s="787">
        <v>0.34</v>
      </c>
      <c r="O340" s="623">
        <v>284</v>
      </c>
      <c r="P340" s="623">
        <v>800</v>
      </c>
      <c r="Q340" s="788">
        <v>5.8500000000000003E-2</v>
      </c>
      <c r="R340" s="789">
        <v>5227</v>
      </c>
      <c r="S340" s="790">
        <v>803</v>
      </c>
      <c r="T340" s="787">
        <v>0.38450000000000001</v>
      </c>
      <c r="U340" s="790">
        <v>304</v>
      </c>
      <c r="V340" s="790">
        <v>670</v>
      </c>
      <c r="W340" s="787">
        <v>0.17</v>
      </c>
    </row>
    <row r="341" spans="1:23" ht="12.75">
      <c r="A341" s="1"/>
      <c r="B341" s="4"/>
      <c r="C341" s="1"/>
      <c r="E341" s="626" t="s">
        <v>1251</v>
      </c>
      <c r="F341" s="627">
        <v>8728</v>
      </c>
      <c r="G341" s="627">
        <v>1482</v>
      </c>
      <c r="H341" s="791">
        <v>0.45500000000000002</v>
      </c>
      <c r="I341" s="627">
        <v>658</v>
      </c>
      <c r="J341" s="627">
        <v>1902</v>
      </c>
      <c r="K341" s="792">
        <v>0.23155362053162201</v>
      </c>
      <c r="L341" s="793">
        <v>9032</v>
      </c>
      <c r="M341" s="627">
        <v>1039</v>
      </c>
      <c r="N341" s="791">
        <v>0.46</v>
      </c>
      <c r="O341" s="627">
        <v>580</v>
      </c>
      <c r="P341" s="627">
        <v>998</v>
      </c>
      <c r="Q341" s="792">
        <v>8.8400000000000006E-2</v>
      </c>
      <c r="R341" s="794">
        <v>8240</v>
      </c>
      <c r="S341" s="795">
        <v>1341</v>
      </c>
      <c r="T341" s="796">
        <v>0.3422</v>
      </c>
      <c r="U341" s="795">
        <v>534</v>
      </c>
      <c r="V341" s="795">
        <v>1129</v>
      </c>
      <c r="W341" s="796">
        <v>0.18229999999999999</v>
      </c>
    </row>
    <row r="342" spans="1:23" ht="12.75">
      <c r="A342" s="1"/>
      <c r="B342" s="18"/>
      <c r="C342" s="1"/>
      <c r="E342" s="620" t="s">
        <v>1252</v>
      </c>
      <c r="F342" s="797">
        <v>6</v>
      </c>
      <c r="G342" s="797">
        <v>3</v>
      </c>
      <c r="H342" s="798">
        <v>0.25</v>
      </c>
      <c r="I342" s="799"/>
      <c r="J342" s="797">
        <v>1</v>
      </c>
      <c r="K342" s="800">
        <v>0.33333333333333298</v>
      </c>
      <c r="L342" s="801">
        <v>12</v>
      </c>
      <c r="M342" s="797">
        <v>4</v>
      </c>
      <c r="N342" s="802">
        <v>0</v>
      </c>
      <c r="O342" s="797">
        <v>16</v>
      </c>
      <c r="P342" s="797">
        <v>20</v>
      </c>
      <c r="Q342" s="800">
        <v>0.14000000000000001</v>
      </c>
      <c r="R342" s="789">
        <v>9</v>
      </c>
      <c r="S342" s="790">
        <v>5</v>
      </c>
      <c r="T342" s="787">
        <v>0.46150000000000002</v>
      </c>
      <c r="U342" s="790">
        <v>1</v>
      </c>
      <c r="V342" s="790">
        <v>4</v>
      </c>
      <c r="W342" s="787">
        <v>0.55559999999999998</v>
      </c>
    </row>
    <row r="343" spans="1:23" ht="12.75">
      <c r="A343" s="1"/>
      <c r="B343" s="4"/>
      <c r="C343" s="1"/>
      <c r="E343" s="640" t="s">
        <v>614</v>
      </c>
      <c r="F343" s="641">
        <v>14497</v>
      </c>
      <c r="G343" s="641">
        <v>2238</v>
      </c>
      <c r="H343" s="803">
        <v>0.47</v>
      </c>
      <c r="I343" s="641">
        <v>986</v>
      </c>
      <c r="J343" s="641">
        <v>2915</v>
      </c>
      <c r="K343" s="804">
        <v>0.21173346209560601</v>
      </c>
      <c r="L343" s="697">
        <v>14806</v>
      </c>
      <c r="M343" s="641">
        <v>1691</v>
      </c>
      <c r="N343" s="803">
        <v>0.56999999999999995</v>
      </c>
      <c r="O343" s="641">
        <v>880</v>
      </c>
      <c r="P343" s="641">
        <v>1818</v>
      </c>
      <c r="Q343" s="804">
        <v>0.1482</v>
      </c>
      <c r="R343" s="805">
        <v>13476</v>
      </c>
      <c r="S343" s="806">
        <v>2149</v>
      </c>
      <c r="T343" s="807">
        <v>0.35820000000000002</v>
      </c>
      <c r="U343" s="806">
        <v>839</v>
      </c>
      <c r="V343" s="806">
        <v>1803</v>
      </c>
      <c r="W343" s="807">
        <v>0.17780000000000001</v>
      </c>
    </row>
    <row r="344" spans="1:23" ht="15.75">
      <c r="A344" s="1"/>
      <c r="B344" s="19"/>
      <c r="C344" s="1"/>
      <c r="E344" s="298"/>
      <c r="F344" s="298"/>
      <c r="G344" s="298"/>
      <c r="H344" s="298"/>
      <c r="I344" s="298"/>
      <c r="J344" s="298"/>
      <c r="K344" s="298"/>
      <c r="L344" s="298"/>
      <c r="M344" s="298"/>
      <c r="N344" s="298"/>
      <c r="O344" s="298"/>
      <c r="P344" s="298"/>
      <c r="Q344" s="298"/>
      <c r="R344" s="118"/>
      <c r="S344" s="118"/>
      <c r="T344" s="118"/>
      <c r="U344" s="118"/>
      <c r="V344" s="118"/>
      <c r="W344" s="118"/>
    </row>
    <row r="345" spans="1:23" ht="12.75">
      <c r="A345" s="1"/>
      <c r="B345" s="4"/>
      <c r="C345" s="1"/>
      <c r="E345" s="1277" t="s">
        <v>1359</v>
      </c>
      <c r="F345" s="1108"/>
      <c r="G345" s="1108"/>
      <c r="H345" s="1108"/>
      <c r="I345" s="1108"/>
      <c r="J345" s="1108"/>
      <c r="K345" s="1108"/>
      <c r="L345" s="1108"/>
      <c r="M345" s="1108"/>
      <c r="N345" s="1108"/>
      <c r="O345" s="1108"/>
      <c r="P345" s="1108"/>
      <c r="Q345" s="1108"/>
      <c r="R345" s="1108"/>
      <c r="S345" s="1108"/>
      <c r="T345" s="1108"/>
      <c r="U345" s="1108"/>
      <c r="V345" s="1108"/>
      <c r="W345" s="1108"/>
    </row>
    <row r="346" spans="1:23">
      <c r="A346" s="1"/>
      <c r="B346" s="20"/>
      <c r="C346" s="1"/>
      <c r="E346" s="1108"/>
      <c r="F346" s="1108"/>
      <c r="G346" s="1108"/>
      <c r="H346" s="1108"/>
      <c r="I346" s="1108"/>
      <c r="J346" s="1108"/>
      <c r="K346" s="1108"/>
      <c r="L346" s="1108"/>
      <c r="M346" s="1108"/>
      <c r="N346" s="1108"/>
      <c r="O346" s="1108"/>
      <c r="P346" s="1108"/>
      <c r="Q346" s="1108"/>
      <c r="R346" s="1108"/>
      <c r="S346" s="1108"/>
      <c r="T346" s="1108"/>
      <c r="U346" s="1108"/>
      <c r="V346" s="1108"/>
      <c r="W346" s="1108"/>
    </row>
    <row r="347" spans="1:23" ht="30" customHeight="1">
      <c r="A347" s="1"/>
      <c r="B347" s="22"/>
      <c r="C347" s="1"/>
      <c r="E347" s="1108"/>
      <c r="F347" s="1108"/>
      <c r="G347" s="1108"/>
      <c r="H347" s="1108"/>
      <c r="I347" s="1108"/>
      <c r="J347" s="1108"/>
      <c r="K347" s="1108"/>
      <c r="L347" s="1108"/>
      <c r="M347" s="1108"/>
      <c r="N347" s="1108"/>
      <c r="O347" s="1108"/>
      <c r="P347" s="1108"/>
      <c r="Q347" s="1108"/>
      <c r="R347" s="1108"/>
      <c r="S347" s="1108"/>
      <c r="T347" s="1108"/>
      <c r="U347" s="1108"/>
      <c r="V347" s="1108"/>
      <c r="W347" s="1108"/>
    </row>
    <row r="348" spans="1:23" ht="12.75">
      <c r="A348" s="1"/>
      <c r="B348" s="4"/>
      <c r="C348" s="1"/>
      <c r="E348" s="1108"/>
      <c r="F348" s="1108"/>
      <c r="G348" s="1108"/>
      <c r="H348" s="1108"/>
      <c r="I348" s="1108"/>
      <c r="J348" s="1108"/>
      <c r="K348" s="1108"/>
      <c r="L348" s="1108"/>
      <c r="M348" s="1108"/>
      <c r="N348" s="1108"/>
      <c r="O348" s="1108"/>
      <c r="P348" s="1108"/>
      <c r="Q348" s="1108"/>
      <c r="R348" s="1108"/>
      <c r="S348" s="1108"/>
      <c r="T348" s="1108"/>
      <c r="U348" s="1108"/>
      <c r="V348" s="1108"/>
      <c r="W348" s="1108"/>
    </row>
    <row r="349" spans="1:23">
      <c r="A349" s="1"/>
      <c r="B349" s="20"/>
      <c r="C349" s="1"/>
      <c r="E349" s="1108"/>
      <c r="F349" s="1108"/>
      <c r="G349" s="1108"/>
      <c r="H349" s="1108"/>
      <c r="I349" s="1108"/>
      <c r="J349" s="1108"/>
      <c r="K349" s="1108"/>
      <c r="L349" s="1108"/>
      <c r="M349" s="1108"/>
      <c r="N349" s="1108"/>
      <c r="O349" s="1108"/>
      <c r="P349" s="1108"/>
      <c r="Q349" s="1108"/>
      <c r="R349" s="1108"/>
      <c r="S349" s="1108"/>
      <c r="T349" s="1108"/>
      <c r="U349" s="1108"/>
      <c r="V349" s="1108"/>
      <c r="W349" s="1108"/>
    </row>
    <row r="350" spans="1:23" ht="15.75">
      <c r="A350" s="1"/>
      <c r="B350" s="22"/>
      <c r="C350" s="1"/>
      <c r="E350" s="298"/>
      <c r="F350" s="298"/>
      <c r="G350" s="298"/>
      <c r="H350" s="298"/>
      <c r="I350" s="298"/>
      <c r="J350" s="298"/>
      <c r="K350" s="298"/>
      <c r="L350" s="298"/>
      <c r="M350" s="298"/>
      <c r="N350" s="298"/>
      <c r="O350" s="298"/>
      <c r="P350" s="298"/>
      <c r="Q350" s="298"/>
      <c r="R350" s="118"/>
      <c r="S350" s="118"/>
      <c r="T350" s="118"/>
      <c r="U350" s="118"/>
      <c r="V350" s="118"/>
      <c r="W350" s="118"/>
    </row>
    <row r="351" spans="1:23" ht="12.75">
      <c r="A351" s="1"/>
      <c r="B351" s="4"/>
      <c r="C351" s="1"/>
      <c r="E351" s="1109" t="s">
        <v>1360</v>
      </c>
      <c r="F351" s="1108"/>
      <c r="G351" s="1108"/>
      <c r="H351" s="1108"/>
      <c r="I351" s="1108"/>
      <c r="J351" s="1108"/>
      <c r="K351" s="1108"/>
      <c r="L351" s="1108"/>
      <c r="M351" s="1108"/>
      <c r="N351" s="1108"/>
      <c r="O351" s="1108"/>
      <c r="P351" s="1108"/>
      <c r="Q351" s="1108"/>
      <c r="R351" s="1108"/>
      <c r="S351" s="1108"/>
      <c r="T351" s="1108"/>
      <c r="U351" s="1108"/>
      <c r="V351" s="1108"/>
      <c r="W351" s="1108"/>
    </row>
    <row r="352" spans="1:23" ht="12.75">
      <c r="A352" s="1"/>
      <c r="B352" s="4"/>
      <c r="C352" s="1"/>
      <c r="E352" s="1657" t="s">
        <v>1282</v>
      </c>
      <c r="F352" s="1662">
        <v>2023</v>
      </c>
      <c r="G352" s="1111"/>
      <c r="H352" s="1111"/>
      <c r="I352" s="1111"/>
      <c r="J352" s="1111"/>
      <c r="K352" s="1112"/>
      <c r="L352" s="1662">
        <v>2024</v>
      </c>
      <c r="M352" s="1111"/>
      <c r="N352" s="1111"/>
      <c r="O352" s="1111"/>
      <c r="P352" s="1111"/>
      <c r="Q352" s="1112"/>
      <c r="R352" s="1662">
        <v>2025</v>
      </c>
      <c r="S352" s="1111"/>
      <c r="T352" s="1111"/>
      <c r="U352" s="1111"/>
      <c r="V352" s="1111"/>
      <c r="W352" s="1112"/>
    </row>
    <row r="353" spans="1:23" ht="38.25">
      <c r="A353" s="1"/>
      <c r="B353" s="4"/>
      <c r="C353" s="1"/>
      <c r="E353" s="1572"/>
      <c r="F353" s="268" t="s">
        <v>1352</v>
      </c>
      <c r="G353" s="268" t="s">
        <v>1353</v>
      </c>
      <c r="H353" s="268" t="s">
        <v>1354</v>
      </c>
      <c r="I353" s="268" t="s">
        <v>1355</v>
      </c>
      <c r="J353" s="268" t="s">
        <v>1355</v>
      </c>
      <c r="K353" s="268" t="s">
        <v>1356</v>
      </c>
      <c r="L353" s="268" t="s">
        <v>1352</v>
      </c>
      <c r="M353" s="268" t="s">
        <v>1353</v>
      </c>
      <c r="N353" s="268" t="s">
        <v>1354</v>
      </c>
      <c r="O353" s="268" t="s">
        <v>1355</v>
      </c>
      <c r="P353" s="268" t="s">
        <v>1355</v>
      </c>
      <c r="Q353" s="268" t="s">
        <v>1357</v>
      </c>
      <c r="R353" s="268" t="s">
        <v>1352</v>
      </c>
      <c r="S353" s="268" t="s">
        <v>1353</v>
      </c>
      <c r="T353" s="268" t="s">
        <v>1354</v>
      </c>
      <c r="U353" s="268" t="s">
        <v>1355</v>
      </c>
      <c r="V353" s="268" t="s">
        <v>1355</v>
      </c>
      <c r="W353" s="268" t="s">
        <v>1356</v>
      </c>
    </row>
    <row r="354" spans="1:23" ht="12.75">
      <c r="A354" s="1"/>
      <c r="B354" s="4"/>
      <c r="C354" s="1"/>
      <c r="E354" s="985" t="s">
        <v>1253</v>
      </c>
      <c r="F354" s="749">
        <v>2107</v>
      </c>
      <c r="G354" s="749">
        <v>235</v>
      </c>
      <c r="H354" s="604">
        <v>0.49</v>
      </c>
      <c r="I354" s="749">
        <v>129</v>
      </c>
      <c r="J354" s="749">
        <v>144</v>
      </c>
      <c r="K354" s="808">
        <v>0.120550545799715</v>
      </c>
      <c r="L354" s="749">
        <v>1848</v>
      </c>
      <c r="M354" s="749">
        <v>285</v>
      </c>
      <c r="N354" s="604">
        <v>0.15</v>
      </c>
      <c r="O354" s="749">
        <v>107</v>
      </c>
      <c r="P354" s="749">
        <v>448</v>
      </c>
      <c r="Q354" s="808">
        <v>2.8400000000000002E-2</v>
      </c>
      <c r="R354" s="809">
        <v>1639</v>
      </c>
      <c r="S354" s="809">
        <v>102</v>
      </c>
      <c r="T354" s="604">
        <v>0.48970000000000002</v>
      </c>
      <c r="U354" s="809">
        <v>96</v>
      </c>
      <c r="V354" s="809">
        <v>170</v>
      </c>
      <c r="W354" s="604">
        <v>0.1123</v>
      </c>
    </row>
    <row r="355" spans="1:23" ht="12.75">
      <c r="A355" s="1"/>
      <c r="B355" s="4"/>
      <c r="C355" s="1"/>
      <c r="E355" s="986" t="s">
        <v>982</v>
      </c>
      <c r="F355" s="686">
        <v>7685</v>
      </c>
      <c r="G355" s="686">
        <v>1352</v>
      </c>
      <c r="H355" s="215">
        <v>0.48599999999999999</v>
      </c>
      <c r="I355" s="686">
        <v>438</v>
      </c>
      <c r="J355" s="686">
        <v>1624</v>
      </c>
      <c r="K355" s="810">
        <v>0.22212101496421599</v>
      </c>
      <c r="L355" s="686">
        <v>8482</v>
      </c>
      <c r="M355" s="686">
        <v>1067</v>
      </c>
      <c r="N355" s="215">
        <v>0.48</v>
      </c>
      <c r="O355" s="686">
        <v>440</v>
      </c>
      <c r="P355" s="686">
        <v>766</v>
      </c>
      <c r="Q355" s="810">
        <v>7.6799999999999993E-2</v>
      </c>
      <c r="R355" s="811">
        <v>8491</v>
      </c>
      <c r="S355" s="811">
        <v>1603</v>
      </c>
      <c r="T355" s="215">
        <v>0.41849999999999998</v>
      </c>
      <c r="U355" s="811">
        <v>486</v>
      </c>
      <c r="V355" s="811">
        <v>1056</v>
      </c>
      <c r="W355" s="215">
        <v>0.1852</v>
      </c>
    </row>
    <row r="356" spans="1:23">
      <c r="A356" s="1"/>
      <c r="B356" s="20"/>
      <c r="C356" s="1"/>
      <c r="E356" s="985" t="s">
        <v>1254</v>
      </c>
      <c r="F356" s="812">
        <v>542</v>
      </c>
      <c r="G356" s="812">
        <v>184</v>
      </c>
      <c r="H356" s="605">
        <v>0.39100000000000001</v>
      </c>
      <c r="I356" s="812">
        <v>80</v>
      </c>
      <c r="J356" s="812">
        <v>132</v>
      </c>
      <c r="K356" s="813">
        <v>0.36531365313653102</v>
      </c>
      <c r="L356" s="812">
        <v>570</v>
      </c>
      <c r="M356" s="812">
        <v>55</v>
      </c>
      <c r="N356" s="605">
        <v>0.03</v>
      </c>
      <c r="O356" s="812">
        <v>79</v>
      </c>
      <c r="P356" s="812">
        <v>123</v>
      </c>
      <c r="Q356" s="813">
        <v>8.6999999999999994E-3</v>
      </c>
      <c r="R356" s="814">
        <v>536</v>
      </c>
      <c r="S356" s="814">
        <v>60</v>
      </c>
      <c r="T356" s="605">
        <v>0.23380000000000001</v>
      </c>
      <c r="U356" s="814">
        <v>89</v>
      </c>
      <c r="V356" s="814">
        <v>42</v>
      </c>
      <c r="W356" s="605">
        <v>0.1782</v>
      </c>
    </row>
    <row r="357" spans="1:23" ht="15.75">
      <c r="A357" s="1"/>
      <c r="B357" s="22"/>
      <c r="C357" s="1"/>
      <c r="E357" s="986" t="s">
        <v>1255</v>
      </c>
      <c r="F357" s="815">
        <v>786</v>
      </c>
      <c r="G357" s="815">
        <v>81</v>
      </c>
      <c r="H357" s="215">
        <v>0.23499999999999999</v>
      </c>
      <c r="I357" s="815">
        <v>94</v>
      </c>
      <c r="J357" s="815">
        <v>242</v>
      </c>
      <c r="K357" s="810">
        <v>0.265267175572519</v>
      </c>
      <c r="L357" s="815">
        <v>692</v>
      </c>
      <c r="M357" s="815">
        <v>69</v>
      </c>
      <c r="N357" s="215">
        <v>0.05</v>
      </c>
      <c r="O357" s="815">
        <v>41</v>
      </c>
      <c r="P357" s="815">
        <v>140</v>
      </c>
      <c r="Q357" s="810">
        <v>8.3999999999999995E-3</v>
      </c>
      <c r="R357" s="811">
        <v>608</v>
      </c>
      <c r="S357" s="811">
        <v>82</v>
      </c>
      <c r="T357" s="215">
        <v>0.16669999999999999</v>
      </c>
      <c r="U357" s="811">
        <v>41</v>
      </c>
      <c r="V357" s="811">
        <v>101</v>
      </c>
      <c r="W357" s="215">
        <v>0.1842</v>
      </c>
    </row>
    <row r="358" spans="1:23" ht="12.75">
      <c r="A358" s="1"/>
      <c r="B358" s="4"/>
      <c r="C358" s="1"/>
      <c r="E358" s="985" t="s">
        <v>1256</v>
      </c>
      <c r="F358" s="812">
        <v>65</v>
      </c>
      <c r="G358" s="812">
        <v>20</v>
      </c>
      <c r="H358" s="605">
        <v>0.5</v>
      </c>
      <c r="I358" s="812">
        <v>8</v>
      </c>
      <c r="J358" s="812">
        <v>14</v>
      </c>
      <c r="K358" s="813">
        <v>0.32307692307692298</v>
      </c>
      <c r="L358" s="812">
        <v>62</v>
      </c>
      <c r="M358" s="812">
        <v>1</v>
      </c>
      <c r="N358" s="814">
        <v>0</v>
      </c>
      <c r="O358" s="812">
        <v>8</v>
      </c>
      <c r="P358" s="812">
        <v>8</v>
      </c>
      <c r="Q358" s="813">
        <v>5.9999999999999995E-4</v>
      </c>
      <c r="R358" s="814">
        <v>0</v>
      </c>
      <c r="S358" s="814" t="s">
        <v>724</v>
      </c>
      <c r="T358" s="814">
        <v>0</v>
      </c>
      <c r="U358" s="814" t="s">
        <v>724</v>
      </c>
      <c r="V358" s="814" t="s">
        <v>724</v>
      </c>
      <c r="W358" s="814">
        <v>0</v>
      </c>
    </row>
    <row r="359" spans="1:23" ht="12.75">
      <c r="A359" s="1"/>
      <c r="B359" s="4"/>
      <c r="C359" s="1"/>
      <c r="E359" s="986" t="s">
        <v>1257</v>
      </c>
      <c r="F359" s="686">
        <v>227</v>
      </c>
      <c r="G359" s="686">
        <v>21</v>
      </c>
      <c r="H359" s="215">
        <v>0.28599999999999998</v>
      </c>
      <c r="I359" s="686">
        <v>18</v>
      </c>
      <c r="J359" s="686">
        <v>27</v>
      </c>
      <c r="K359" s="810">
        <v>0.14537444933920701</v>
      </c>
      <c r="L359" s="686">
        <v>238</v>
      </c>
      <c r="M359" s="686">
        <v>45</v>
      </c>
      <c r="N359" s="215">
        <v>0.03</v>
      </c>
      <c r="O359" s="686">
        <v>12</v>
      </c>
      <c r="P359" s="686">
        <v>38</v>
      </c>
      <c r="Q359" s="810">
        <v>3.2000000000000002E-3</v>
      </c>
      <c r="R359" s="811">
        <v>190</v>
      </c>
      <c r="S359" s="811">
        <v>9</v>
      </c>
      <c r="T359" s="215">
        <v>0.59089999999999998</v>
      </c>
      <c r="U359" s="811">
        <v>12</v>
      </c>
      <c r="V359" s="811">
        <v>30</v>
      </c>
      <c r="W359" s="215">
        <v>0.13420000000000001</v>
      </c>
    </row>
    <row r="360" spans="1:23" ht="12.75">
      <c r="A360" s="1"/>
      <c r="B360" s="4"/>
      <c r="C360" s="1"/>
      <c r="E360" s="985" t="s">
        <v>1258</v>
      </c>
      <c r="F360" s="749">
        <v>7</v>
      </c>
      <c r="G360" s="749">
        <v>0</v>
      </c>
      <c r="H360" s="605">
        <v>1</v>
      </c>
      <c r="I360" s="749">
        <v>0</v>
      </c>
      <c r="J360" s="749">
        <v>0</v>
      </c>
      <c r="K360" s="816">
        <v>0</v>
      </c>
      <c r="L360" s="749">
        <v>8</v>
      </c>
      <c r="M360" s="749">
        <v>3</v>
      </c>
      <c r="N360" s="814">
        <v>0</v>
      </c>
      <c r="O360" s="749">
        <v>2</v>
      </c>
      <c r="P360" s="749">
        <v>1</v>
      </c>
      <c r="Q360" s="813">
        <v>2.0000000000000001E-4</v>
      </c>
      <c r="R360" s="814">
        <v>3</v>
      </c>
      <c r="S360" s="814">
        <v>2</v>
      </c>
      <c r="T360" s="606">
        <v>0</v>
      </c>
      <c r="U360" s="814">
        <v>3</v>
      </c>
      <c r="V360" s="814">
        <v>4</v>
      </c>
      <c r="W360" s="606">
        <v>1.5</v>
      </c>
    </row>
    <row r="361" spans="1:23" ht="12.75">
      <c r="A361" s="1"/>
      <c r="B361" s="4"/>
      <c r="C361" s="1"/>
      <c r="E361" s="986" t="s">
        <v>1259</v>
      </c>
      <c r="F361" s="686">
        <v>11</v>
      </c>
      <c r="G361" s="686">
        <v>0</v>
      </c>
      <c r="H361" s="811">
        <v>0</v>
      </c>
      <c r="I361" s="686">
        <v>0</v>
      </c>
      <c r="J361" s="686">
        <v>0</v>
      </c>
      <c r="K361" s="817">
        <v>0</v>
      </c>
      <c r="L361" s="686">
        <v>2</v>
      </c>
      <c r="M361" s="686">
        <v>3</v>
      </c>
      <c r="N361" s="811">
        <v>0</v>
      </c>
      <c r="O361" s="686">
        <v>3</v>
      </c>
      <c r="P361" s="686">
        <v>6</v>
      </c>
      <c r="Q361" s="810">
        <v>4.0000000000000002E-4</v>
      </c>
      <c r="R361" s="811">
        <v>3</v>
      </c>
      <c r="S361" s="811">
        <v>2</v>
      </c>
      <c r="T361" s="818">
        <v>0</v>
      </c>
      <c r="U361" s="811">
        <v>1</v>
      </c>
      <c r="V361" s="811">
        <v>0</v>
      </c>
      <c r="W361" s="818">
        <v>0.5</v>
      </c>
    </row>
    <row r="362" spans="1:23" ht="12.75">
      <c r="A362" s="1"/>
      <c r="B362" s="64"/>
      <c r="C362" s="1"/>
      <c r="E362" s="985" t="s">
        <v>1260</v>
      </c>
      <c r="F362" s="812">
        <v>356</v>
      </c>
      <c r="G362" s="812">
        <v>21</v>
      </c>
      <c r="H362" s="605">
        <v>0.38100000000000001</v>
      </c>
      <c r="I362" s="812">
        <v>14</v>
      </c>
      <c r="J362" s="812">
        <v>68</v>
      </c>
      <c r="K362" s="813">
        <v>0.14466292134831499</v>
      </c>
      <c r="L362" s="812">
        <v>331</v>
      </c>
      <c r="M362" s="812">
        <v>15</v>
      </c>
      <c r="N362" s="605">
        <v>0.03</v>
      </c>
      <c r="O362" s="812">
        <v>14</v>
      </c>
      <c r="P362" s="812">
        <v>36</v>
      </c>
      <c r="Q362" s="813">
        <v>2.2000000000000001E-3</v>
      </c>
      <c r="R362" s="814">
        <v>0</v>
      </c>
      <c r="S362" s="814">
        <v>0</v>
      </c>
      <c r="T362" s="814">
        <v>0</v>
      </c>
      <c r="U362" s="814">
        <v>0</v>
      </c>
      <c r="V362" s="814">
        <v>0</v>
      </c>
      <c r="W362" s="814" t="s">
        <v>724</v>
      </c>
    </row>
    <row r="363" spans="1:23" ht="12.75">
      <c r="A363" s="1"/>
      <c r="B363" s="4"/>
      <c r="C363" s="1"/>
      <c r="E363" s="986" t="s">
        <v>1261</v>
      </c>
      <c r="F363" s="815">
        <v>61</v>
      </c>
      <c r="G363" s="815">
        <v>5</v>
      </c>
      <c r="H363" s="215">
        <v>1</v>
      </c>
      <c r="I363" s="815">
        <v>2</v>
      </c>
      <c r="J363" s="815">
        <v>8</v>
      </c>
      <c r="K363" s="810">
        <v>0.12295081967213101</v>
      </c>
      <c r="L363" s="815">
        <v>60</v>
      </c>
      <c r="M363" s="815">
        <v>1</v>
      </c>
      <c r="N363" s="811">
        <v>0</v>
      </c>
      <c r="O363" s="815">
        <v>2</v>
      </c>
      <c r="P363" s="815">
        <v>5</v>
      </c>
      <c r="Q363" s="810">
        <v>2.9999999999999997E-4</v>
      </c>
      <c r="R363" s="811">
        <v>0</v>
      </c>
      <c r="S363" s="811">
        <v>0</v>
      </c>
      <c r="T363" s="811">
        <v>0</v>
      </c>
      <c r="U363" s="811">
        <v>0</v>
      </c>
      <c r="V363" s="811">
        <v>0</v>
      </c>
      <c r="W363" s="811" t="s">
        <v>724</v>
      </c>
    </row>
    <row r="364" spans="1:23">
      <c r="A364" s="1"/>
      <c r="B364" s="20"/>
      <c r="C364" s="1"/>
      <c r="E364" s="985" t="s">
        <v>1262</v>
      </c>
      <c r="F364" s="812">
        <v>0</v>
      </c>
      <c r="G364" s="812">
        <v>0</v>
      </c>
      <c r="H364" s="814">
        <v>0</v>
      </c>
      <c r="I364" s="812">
        <v>0</v>
      </c>
      <c r="J364" s="812">
        <v>0</v>
      </c>
      <c r="K364" s="816">
        <v>0</v>
      </c>
      <c r="L364" s="812">
        <v>3</v>
      </c>
      <c r="M364" s="812">
        <v>0</v>
      </c>
      <c r="N364" s="814">
        <v>0</v>
      </c>
      <c r="O364" s="812">
        <v>9</v>
      </c>
      <c r="P364" s="812">
        <v>18</v>
      </c>
      <c r="Q364" s="816">
        <v>0</v>
      </c>
      <c r="R364" s="814">
        <v>0</v>
      </c>
      <c r="S364" s="814">
        <v>0</v>
      </c>
      <c r="T364" s="814">
        <v>0</v>
      </c>
      <c r="U364" s="814">
        <v>0</v>
      </c>
      <c r="V364" s="814">
        <v>1</v>
      </c>
      <c r="W364" s="814" t="s">
        <v>724</v>
      </c>
    </row>
    <row r="365" spans="1:23" ht="15.75">
      <c r="A365" s="1"/>
      <c r="B365" s="22"/>
      <c r="C365" s="1"/>
      <c r="E365" s="986" t="s">
        <v>1263</v>
      </c>
      <c r="F365" s="686">
        <v>2078</v>
      </c>
      <c r="G365" s="686">
        <v>221</v>
      </c>
      <c r="H365" s="215">
        <v>0.49</v>
      </c>
      <c r="I365" s="686">
        <v>144</v>
      </c>
      <c r="J365" s="686">
        <v>497</v>
      </c>
      <c r="K365" s="810">
        <v>0.207410972088547</v>
      </c>
      <c r="L365" s="686">
        <v>1978</v>
      </c>
      <c r="M365" s="686">
        <v>78</v>
      </c>
      <c r="N365" s="215">
        <v>0.06</v>
      </c>
      <c r="O365" s="686">
        <v>117</v>
      </c>
      <c r="P365" s="686">
        <v>178</v>
      </c>
      <c r="Q365" s="810">
        <v>8.9999999999999998E-4</v>
      </c>
      <c r="R365" s="811">
        <v>1727</v>
      </c>
      <c r="S365" s="811">
        <v>250</v>
      </c>
      <c r="T365" s="215">
        <v>0.14610000000000001</v>
      </c>
      <c r="U365" s="811">
        <v>94</v>
      </c>
      <c r="V365" s="811">
        <v>373</v>
      </c>
      <c r="W365" s="215">
        <v>0.20760000000000001</v>
      </c>
    </row>
    <row r="366" spans="1:23" ht="12.75">
      <c r="A366" s="1"/>
      <c r="B366" s="4"/>
      <c r="C366" s="1"/>
      <c r="E366" s="985" t="s">
        <v>1264</v>
      </c>
      <c r="F366" s="749">
        <v>65</v>
      </c>
      <c r="G366" s="749">
        <v>27</v>
      </c>
      <c r="H366" s="605">
        <v>0.66700000000000004</v>
      </c>
      <c r="I366" s="749">
        <v>25</v>
      </c>
      <c r="J366" s="749">
        <v>3</v>
      </c>
      <c r="K366" s="813">
        <v>0.42307692307692302</v>
      </c>
      <c r="L366" s="749">
        <v>56</v>
      </c>
      <c r="M366" s="749">
        <v>3</v>
      </c>
      <c r="N366" s="814">
        <v>0</v>
      </c>
      <c r="O366" s="749">
        <v>21</v>
      </c>
      <c r="P366" s="749">
        <v>7</v>
      </c>
      <c r="Q366" s="813">
        <v>1.26E-2</v>
      </c>
      <c r="R366" s="814">
        <v>0</v>
      </c>
      <c r="S366" s="814">
        <v>0</v>
      </c>
      <c r="T366" s="814">
        <v>0</v>
      </c>
      <c r="U366" s="814">
        <v>0</v>
      </c>
      <c r="V366" s="814">
        <v>0</v>
      </c>
      <c r="W366" s="814" t="s">
        <v>724</v>
      </c>
    </row>
    <row r="367" spans="1:23" ht="12.75">
      <c r="A367" s="1"/>
      <c r="B367" s="4"/>
      <c r="C367" s="1"/>
      <c r="E367" s="986" t="s">
        <v>1265</v>
      </c>
      <c r="F367" s="686">
        <v>39</v>
      </c>
      <c r="G367" s="686">
        <v>2</v>
      </c>
      <c r="H367" s="215">
        <v>1</v>
      </c>
      <c r="I367" s="686">
        <v>2</v>
      </c>
      <c r="J367" s="686">
        <v>10</v>
      </c>
      <c r="K367" s="810">
        <v>0.17948717948717899</v>
      </c>
      <c r="L367" s="686">
        <v>38</v>
      </c>
      <c r="M367" s="686">
        <v>1</v>
      </c>
      <c r="N367" s="811">
        <v>0</v>
      </c>
      <c r="O367" s="686">
        <v>1</v>
      </c>
      <c r="P367" s="686">
        <v>6</v>
      </c>
      <c r="Q367" s="810">
        <v>1E-3</v>
      </c>
      <c r="R367" s="811">
        <v>0</v>
      </c>
      <c r="S367" s="811">
        <v>0</v>
      </c>
      <c r="T367" s="811">
        <v>0</v>
      </c>
      <c r="U367" s="811">
        <v>0</v>
      </c>
      <c r="V367" s="811">
        <v>0</v>
      </c>
      <c r="W367" s="811" t="s">
        <v>724</v>
      </c>
    </row>
    <row r="368" spans="1:23" ht="12.75">
      <c r="A368" s="1"/>
      <c r="B368" s="4"/>
      <c r="C368" s="1"/>
      <c r="E368" s="985" t="s">
        <v>1266</v>
      </c>
      <c r="F368" s="812">
        <v>293</v>
      </c>
      <c r="G368" s="812">
        <v>31</v>
      </c>
      <c r="H368" s="605">
        <v>0.53600000000000003</v>
      </c>
      <c r="I368" s="812">
        <v>20</v>
      </c>
      <c r="J368" s="812">
        <v>128</v>
      </c>
      <c r="K368" s="813">
        <v>0.30546075085324198</v>
      </c>
      <c r="L368" s="812">
        <v>302</v>
      </c>
      <c r="M368" s="812">
        <v>62</v>
      </c>
      <c r="N368" s="605">
        <v>0.03</v>
      </c>
      <c r="O368" s="812">
        <v>16</v>
      </c>
      <c r="P368" s="812">
        <v>24</v>
      </c>
      <c r="Q368" s="813">
        <v>2.9999999999999997E-4</v>
      </c>
      <c r="R368" s="814">
        <v>258</v>
      </c>
      <c r="S368" s="814">
        <v>39</v>
      </c>
      <c r="T368" s="605">
        <v>0.2349</v>
      </c>
      <c r="U368" s="814">
        <v>17</v>
      </c>
      <c r="V368" s="814">
        <v>26</v>
      </c>
      <c r="W368" s="605">
        <v>0.15890000000000001</v>
      </c>
    </row>
    <row r="369" spans="1:23" ht="23.25">
      <c r="A369" s="1"/>
      <c r="B369" s="4"/>
      <c r="C369" s="1"/>
      <c r="E369" s="986" t="s">
        <v>1267</v>
      </c>
      <c r="F369" s="815">
        <v>118</v>
      </c>
      <c r="G369" s="815">
        <v>23</v>
      </c>
      <c r="H369" s="215">
        <v>1</v>
      </c>
      <c r="I369" s="815">
        <v>12</v>
      </c>
      <c r="J369" s="815">
        <v>12</v>
      </c>
      <c r="K369" s="810">
        <v>0.19915254237288099</v>
      </c>
      <c r="L369" s="815">
        <v>114</v>
      </c>
      <c r="M369" s="815">
        <v>2</v>
      </c>
      <c r="N369" s="215">
        <v>0.01</v>
      </c>
      <c r="O369" s="815">
        <v>7</v>
      </c>
      <c r="P369" s="815">
        <v>12</v>
      </c>
      <c r="Q369" s="810">
        <v>3.3999999999999998E-3</v>
      </c>
      <c r="R369" s="811">
        <v>0</v>
      </c>
      <c r="S369" s="811">
        <v>0</v>
      </c>
      <c r="T369" s="811">
        <v>0</v>
      </c>
      <c r="U369" s="811">
        <v>0</v>
      </c>
      <c r="V369" s="811">
        <v>0</v>
      </c>
      <c r="W369" s="811" t="s">
        <v>724</v>
      </c>
    </row>
    <row r="370" spans="1:23" ht="12.75">
      <c r="A370" s="1"/>
      <c r="B370" s="4"/>
      <c r="C370" s="1"/>
      <c r="E370" s="985" t="s">
        <v>1268</v>
      </c>
      <c r="F370" s="812">
        <v>22</v>
      </c>
      <c r="G370" s="812">
        <v>0</v>
      </c>
      <c r="H370" s="814">
        <v>0</v>
      </c>
      <c r="I370" s="812">
        <v>0</v>
      </c>
      <c r="J370" s="812">
        <v>6</v>
      </c>
      <c r="K370" s="813">
        <v>0.13636363636363599</v>
      </c>
      <c r="L370" s="812">
        <v>22</v>
      </c>
      <c r="M370" s="812">
        <v>1</v>
      </c>
      <c r="N370" s="814">
        <v>0</v>
      </c>
      <c r="O370" s="812">
        <v>1</v>
      </c>
      <c r="P370" s="812">
        <v>2</v>
      </c>
      <c r="Q370" s="813">
        <v>6.9999999999999999E-4</v>
      </c>
      <c r="R370" s="814">
        <v>21</v>
      </c>
      <c r="S370" s="814">
        <v>0</v>
      </c>
      <c r="T370" s="814">
        <v>0</v>
      </c>
      <c r="U370" s="814">
        <v>0</v>
      </c>
      <c r="V370" s="814">
        <v>0</v>
      </c>
      <c r="W370" s="814">
        <v>0</v>
      </c>
    </row>
    <row r="371" spans="1:23" ht="12.75">
      <c r="A371" s="1"/>
      <c r="B371" s="4"/>
      <c r="C371" s="1"/>
      <c r="E371" s="593" t="s">
        <v>614</v>
      </c>
      <c r="F371" s="688">
        <v>14462</v>
      </c>
      <c r="G371" s="688">
        <v>2223</v>
      </c>
      <c r="H371" s="690">
        <v>0.47</v>
      </c>
      <c r="I371" s="688">
        <v>986</v>
      </c>
      <c r="J371" s="688">
        <v>2915</v>
      </c>
      <c r="K371" s="689">
        <v>0.21172728529940499</v>
      </c>
      <c r="L371" s="688">
        <v>14806</v>
      </c>
      <c r="M371" s="688">
        <v>1691</v>
      </c>
      <c r="N371" s="690">
        <v>0.56999999999999995</v>
      </c>
      <c r="O371" s="688">
        <v>880</v>
      </c>
      <c r="P371" s="688">
        <v>1818</v>
      </c>
      <c r="Q371" s="689">
        <v>0.1482</v>
      </c>
      <c r="R371" s="819">
        <v>13476</v>
      </c>
      <c r="S371" s="819">
        <v>2149</v>
      </c>
      <c r="T371" s="690">
        <v>0.35820000000000002</v>
      </c>
      <c r="U371" s="819">
        <v>839</v>
      </c>
      <c r="V371" s="819">
        <v>1803</v>
      </c>
      <c r="W371" s="690">
        <v>0.17780000000000001</v>
      </c>
    </row>
    <row r="372" spans="1:23">
      <c r="A372" s="1"/>
      <c r="B372" s="20"/>
      <c r="C372" s="1"/>
      <c r="E372" s="118"/>
      <c r="F372" s="118"/>
      <c r="G372" s="118"/>
      <c r="H372" s="118"/>
      <c r="I372" s="118"/>
      <c r="J372" s="118"/>
      <c r="K372" s="118"/>
      <c r="L372" s="118"/>
      <c r="M372" s="118"/>
      <c r="N372" s="118"/>
      <c r="O372" s="118"/>
      <c r="P372" s="118"/>
      <c r="Q372" s="118"/>
      <c r="R372" s="118"/>
      <c r="S372" s="118"/>
      <c r="T372" s="118"/>
      <c r="U372" s="118"/>
      <c r="V372" s="118"/>
      <c r="W372" s="118"/>
    </row>
    <row r="373" spans="1:23" ht="15.75">
      <c r="A373" s="1"/>
      <c r="B373" s="22"/>
      <c r="C373" s="1"/>
      <c r="E373" s="1277" t="s">
        <v>1359</v>
      </c>
      <c r="F373" s="1108"/>
      <c r="G373" s="1108"/>
      <c r="H373" s="1108"/>
      <c r="I373" s="1108"/>
      <c r="J373" s="1108"/>
      <c r="K373" s="1108"/>
      <c r="L373" s="1108"/>
      <c r="M373" s="1108"/>
      <c r="N373" s="1108"/>
      <c r="O373" s="1108"/>
      <c r="P373" s="1108"/>
      <c r="Q373" s="1108"/>
      <c r="R373" s="1108"/>
      <c r="S373" s="1108"/>
      <c r="T373" s="1108"/>
      <c r="U373" s="1108"/>
      <c r="V373" s="1108"/>
      <c r="W373" s="1108"/>
    </row>
    <row r="374" spans="1:23" ht="12.75">
      <c r="A374" s="1"/>
      <c r="B374" s="4"/>
      <c r="C374" s="1"/>
      <c r="E374" s="1108"/>
      <c r="F374" s="1108"/>
      <c r="G374" s="1108"/>
      <c r="H374" s="1108"/>
      <c r="I374" s="1108"/>
      <c r="J374" s="1108"/>
      <c r="K374" s="1108"/>
      <c r="L374" s="1108"/>
      <c r="M374" s="1108"/>
      <c r="N374" s="1108"/>
      <c r="O374" s="1108"/>
      <c r="P374" s="1108"/>
      <c r="Q374" s="1108"/>
      <c r="R374" s="1108"/>
      <c r="S374" s="1108"/>
      <c r="T374" s="1108"/>
      <c r="U374" s="1108"/>
      <c r="V374" s="1108"/>
      <c r="W374" s="1108"/>
    </row>
    <row r="375" spans="1:23" ht="12.75">
      <c r="A375" s="1"/>
      <c r="B375" s="18"/>
      <c r="C375" s="1"/>
      <c r="E375" s="1108"/>
      <c r="F375" s="1108"/>
      <c r="G375" s="1108"/>
      <c r="H375" s="1108"/>
      <c r="I375" s="1108"/>
      <c r="J375" s="1108"/>
      <c r="K375" s="1108"/>
      <c r="L375" s="1108"/>
      <c r="M375" s="1108"/>
      <c r="N375" s="1108"/>
      <c r="O375" s="1108"/>
      <c r="P375" s="1108"/>
      <c r="Q375" s="1108"/>
      <c r="R375" s="1108"/>
      <c r="S375" s="1108"/>
      <c r="T375" s="1108"/>
      <c r="U375" s="1108"/>
      <c r="V375" s="1108"/>
      <c r="W375" s="1108"/>
    </row>
    <row r="376" spans="1:23" ht="32.65" customHeight="1">
      <c r="A376" s="1"/>
      <c r="B376" s="4"/>
      <c r="C376" s="1"/>
      <c r="E376" s="1108"/>
      <c r="F376" s="1108"/>
      <c r="G376" s="1108"/>
      <c r="H376" s="1108"/>
      <c r="I376" s="1108"/>
      <c r="J376" s="1108"/>
      <c r="K376" s="1108"/>
      <c r="L376" s="1108"/>
      <c r="M376" s="1108"/>
      <c r="N376" s="1108"/>
      <c r="O376" s="1108"/>
      <c r="P376" s="1108"/>
      <c r="Q376" s="1108"/>
      <c r="R376" s="1108"/>
      <c r="S376" s="1108"/>
      <c r="T376" s="1108"/>
      <c r="U376" s="1108"/>
      <c r="V376" s="1108"/>
      <c r="W376" s="1108"/>
    </row>
    <row r="377" spans="1:23" ht="15.75">
      <c r="A377" s="1"/>
      <c r="B377" s="19"/>
      <c r="C377" s="1"/>
      <c r="E377" s="1108"/>
      <c r="F377" s="1108"/>
      <c r="G377" s="1108"/>
      <c r="H377" s="1108"/>
      <c r="I377" s="1108"/>
      <c r="J377" s="1108"/>
      <c r="K377" s="1108"/>
      <c r="L377" s="1108"/>
      <c r="M377" s="1108"/>
      <c r="N377" s="1108"/>
      <c r="O377" s="1108"/>
      <c r="P377" s="1108"/>
      <c r="Q377" s="1108"/>
      <c r="R377" s="1108"/>
      <c r="S377" s="1108"/>
      <c r="T377" s="1108"/>
      <c r="U377" s="1108"/>
      <c r="V377" s="1108"/>
      <c r="W377" s="1108"/>
    </row>
    <row r="378" spans="1:23" ht="12.75">
      <c r="A378" s="1"/>
      <c r="B378" s="4"/>
      <c r="C378" s="1"/>
      <c r="E378" s="118"/>
      <c r="F378" s="118"/>
      <c r="G378" s="118"/>
      <c r="H378" s="118"/>
      <c r="I378" s="118"/>
      <c r="J378" s="118"/>
      <c r="K378" s="118"/>
      <c r="L378" s="118"/>
      <c r="M378" s="118"/>
      <c r="N378" s="118"/>
      <c r="O378" s="118"/>
      <c r="P378" s="118"/>
      <c r="Q378" s="118"/>
      <c r="R378" s="118"/>
      <c r="S378" s="118"/>
      <c r="T378" s="118"/>
      <c r="U378" s="118"/>
      <c r="V378" s="118"/>
      <c r="W378" s="118"/>
    </row>
    <row r="379" spans="1:23" ht="12.75">
      <c r="A379" s="1"/>
      <c r="B379" s="4"/>
      <c r="C379" s="1"/>
      <c r="E379" s="118"/>
      <c r="F379" s="118"/>
      <c r="G379" s="118"/>
      <c r="H379" s="118"/>
      <c r="I379" s="118"/>
      <c r="J379" s="118"/>
      <c r="K379" s="118"/>
      <c r="L379" s="118"/>
      <c r="M379" s="118"/>
      <c r="N379" s="118"/>
      <c r="O379" s="118"/>
      <c r="P379" s="118"/>
      <c r="Q379" s="118"/>
      <c r="R379" s="118"/>
      <c r="S379" s="118"/>
      <c r="T379" s="118"/>
      <c r="U379" s="118"/>
      <c r="V379" s="118"/>
      <c r="W379" s="118"/>
    </row>
    <row r="380" spans="1:23">
      <c r="A380" s="1"/>
      <c r="B380" s="20"/>
      <c r="C380" s="1"/>
      <c r="E380" s="467" t="s">
        <v>1361</v>
      </c>
      <c r="F380" s="467"/>
      <c r="G380" s="467"/>
      <c r="H380" s="467"/>
      <c r="I380" s="467"/>
      <c r="J380" s="467"/>
      <c r="K380" s="467"/>
      <c r="L380" s="467"/>
      <c r="M380" s="467"/>
      <c r="N380" s="467"/>
      <c r="O380" s="118"/>
      <c r="P380" s="118"/>
      <c r="Q380" s="118"/>
      <c r="R380" s="118"/>
      <c r="S380" s="118"/>
      <c r="T380" s="118"/>
      <c r="U380" s="118"/>
      <c r="V380" s="118"/>
      <c r="W380" s="118"/>
    </row>
    <row r="381" spans="1:23" ht="15.75">
      <c r="A381" s="1"/>
      <c r="B381" s="22"/>
      <c r="C381" s="1"/>
      <c r="E381" s="120"/>
      <c r="F381" s="120"/>
      <c r="G381" s="120"/>
      <c r="H381" s="120"/>
      <c r="I381" s="120"/>
      <c r="J381" s="120"/>
      <c r="K381" s="120"/>
      <c r="L381" s="120"/>
      <c r="M381" s="356"/>
      <c r="N381" s="356"/>
      <c r="O381" s="118"/>
      <c r="P381" s="118"/>
      <c r="Q381" s="118"/>
      <c r="R381" s="118"/>
      <c r="S381" s="118"/>
      <c r="T381" s="118"/>
      <c r="U381" s="118"/>
      <c r="V381" s="118"/>
      <c r="W381" s="118"/>
    </row>
    <row r="382" spans="1:23" ht="31.15" customHeight="1">
      <c r="A382" s="1"/>
      <c r="B382" s="22"/>
      <c r="C382" s="1"/>
      <c r="E382" s="1141" t="s">
        <v>1362</v>
      </c>
      <c r="F382" s="1108"/>
      <c r="G382" s="1108"/>
      <c r="H382" s="1108"/>
      <c r="I382" s="1108"/>
      <c r="J382" s="1108"/>
      <c r="K382" s="1108"/>
      <c r="L382" s="1108"/>
      <c r="M382" s="356"/>
      <c r="N382" s="356"/>
      <c r="O382" s="118"/>
      <c r="P382" s="118"/>
      <c r="Q382" s="118"/>
      <c r="R382" s="118"/>
      <c r="S382" s="118"/>
      <c r="T382" s="118"/>
      <c r="U382" s="118"/>
      <c r="V382" s="118"/>
      <c r="W382" s="118"/>
    </row>
    <row r="383" spans="1:23" ht="19.5" customHeight="1">
      <c r="A383" s="1"/>
      <c r="B383" s="22"/>
      <c r="C383" s="1"/>
      <c r="E383" s="1108"/>
      <c r="F383" s="1108"/>
      <c r="G383" s="1108"/>
      <c r="H383" s="1108"/>
      <c r="I383" s="1108"/>
      <c r="J383" s="1108"/>
      <c r="K383" s="1108"/>
      <c r="L383" s="1108"/>
      <c r="M383" s="356"/>
      <c r="N383" s="356"/>
      <c r="O383" s="118"/>
      <c r="P383" s="118"/>
      <c r="Q383" s="118"/>
      <c r="R383" s="118"/>
      <c r="S383" s="118"/>
      <c r="T383" s="118"/>
      <c r="U383" s="118"/>
      <c r="V383" s="118"/>
      <c r="W383" s="118"/>
    </row>
    <row r="384" spans="1:23" ht="15.75">
      <c r="A384" s="1"/>
      <c r="B384" s="22"/>
      <c r="C384" s="1"/>
      <c r="E384" s="356"/>
      <c r="F384" s="356"/>
      <c r="G384" s="356"/>
      <c r="H384" s="356"/>
      <c r="I384" s="356"/>
      <c r="J384" s="356"/>
      <c r="K384" s="356"/>
      <c r="L384" s="356"/>
      <c r="M384" s="356"/>
      <c r="N384" s="356"/>
      <c r="O384" s="118"/>
      <c r="P384" s="118"/>
      <c r="Q384" s="118"/>
      <c r="R384" s="118"/>
      <c r="S384" s="118"/>
      <c r="T384" s="118"/>
      <c r="U384" s="118"/>
      <c r="V384" s="118"/>
      <c r="W384" s="118"/>
    </row>
    <row r="385" spans="1:23" ht="14.25">
      <c r="A385" s="1"/>
      <c r="B385" s="4"/>
      <c r="C385" s="1"/>
      <c r="E385" s="1624" t="s">
        <v>1363</v>
      </c>
      <c r="F385" s="1108"/>
      <c r="G385" s="1108"/>
      <c r="H385" s="560">
        <v>2024</v>
      </c>
      <c r="I385" s="374">
        <v>2025</v>
      </c>
      <c r="J385" s="356"/>
      <c r="K385" s="356"/>
      <c r="L385" s="356"/>
      <c r="M385" s="356"/>
      <c r="N385" s="356"/>
      <c r="O385" s="118"/>
      <c r="P385" s="118"/>
      <c r="Q385" s="118"/>
      <c r="R385" s="118"/>
      <c r="S385" s="118"/>
      <c r="T385" s="118"/>
      <c r="U385" s="118"/>
      <c r="V385" s="118"/>
      <c r="W385" s="118"/>
    </row>
    <row r="386" spans="1:23" ht="15.75">
      <c r="A386" s="1"/>
      <c r="B386" s="20"/>
      <c r="C386" s="1"/>
      <c r="E386" s="1481" t="s">
        <v>1364</v>
      </c>
      <c r="F386" s="1124"/>
      <c r="G386" s="1125"/>
      <c r="H386" s="820" t="s">
        <v>1365</v>
      </c>
      <c r="I386" s="820" t="s">
        <v>1366</v>
      </c>
      <c r="J386" s="118"/>
      <c r="K386" s="118"/>
      <c r="L386" s="118"/>
      <c r="M386" s="118"/>
      <c r="N386" s="118"/>
      <c r="O386" s="118"/>
      <c r="P386" s="118"/>
      <c r="Q386" s="118"/>
      <c r="R386" s="118"/>
      <c r="S386" s="118"/>
      <c r="T386" s="118"/>
      <c r="U386" s="118"/>
      <c r="V386" s="118"/>
      <c r="W386" s="118"/>
    </row>
    <row r="387" spans="1:23" ht="13.5">
      <c r="A387" s="1"/>
      <c r="B387" s="4"/>
      <c r="C387" s="1"/>
      <c r="E387" s="1484" t="s">
        <v>1367</v>
      </c>
      <c r="F387" s="1138"/>
      <c r="G387" s="1304"/>
      <c r="H387" s="821">
        <v>1691</v>
      </c>
      <c r="I387" s="821">
        <v>2149</v>
      </c>
      <c r="J387" s="118"/>
      <c r="K387" s="118"/>
      <c r="L387" s="118"/>
      <c r="M387" s="118"/>
      <c r="N387" s="118"/>
      <c r="O387" s="118"/>
      <c r="P387" s="118"/>
      <c r="Q387" s="118"/>
      <c r="R387" s="118"/>
      <c r="S387" s="118"/>
      <c r="T387" s="118"/>
      <c r="U387" s="118"/>
      <c r="V387" s="118"/>
      <c r="W387" s="118"/>
    </row>
    <row r="388" spans="1:23" ht="12.75">
      <c r="A388" s="1"/>
      <c r="B388" s="4"/>
      <c r="C388" s="1"/>
      <c r="E388" s="118"/>
      <c r="F388" s="118"/>
      <c r="G388" s="118"/>
      <c r="H388" s="118"/>
      <c r="I388" s="118"/>
      <c r="J388" s="118"/>
      <c r="K388" s="118"/>
      <c r="L388" s="118"/>
      <c r="M388" s="118"/>
      <c r="N388" s="118"/>
      <c r="O388" s="118"/>
      <c r="P388" s="118"/>
      <c r="Q388" s="118"/>
      <c r="R388" s="118"/>
      <c r="S388" s="118"/>
      <c r="T388" s="118"/>
      <c r="U388" s="118"/>
      <c r="V388" s="118"/>
      <c r="W388" s="118"/>
    </row>
    <row r="389" spans="1:23" ht="12.75">
      <c r="A389" s="1"/>
      <c r="B389" s="4"/>
      <c r="C389" s="1"/>
      <c r="E389" s="118"/>
      <c r="F389" s="118"/>
      <c r="G389" s="118"/>
      <c r="H389" s="118"/>
      <c r="I389" s="118"/>
      <c r="J389" s="118"/>
      <c r="K389" s="118"/>
      <c r="L389" s="118"/>
      <c r="M389" s="118"/>
      <c r="N389" s="118"/>
      <c r="O389" s="118"/>
      <c r="P389" s="118"/>
      <c r="Q389" s="118"/>
      <c r="R389" s="118"/>
      <c r="S389" s="118"/>
      <c r="T389" s="118"/>
      <c r="U389" s="118"/>
      <c r="V389" s="118"/>
      <c r="W389" s="118"/>
    </row>
    <row r="390" spans="1:23" ht="12.75">
      <c r="A390" s="1"/>
      <c r="B390" s="4"/>
      <c r="C390" s="1"/>
      <c r="E390" s="118"/>
      <c r="F390" s="118"/>
      <c r="G390" s="118"/>
      <c r="H390" s="118"/>
      <c r="I390" s="118"/>
      <c r="J390" s="118"/>
      <c r="K390" s="118"/>
      <c r="L390" s="118"/>
      <c r="M390" s="118"/>
      <c r="N390" s="118"/>
      <c r="O390" s="118"/>
      <c r="P390" s="118"/>
      <c r="Q390" s="118"/>
      <c r="R390" s="118"/>
      <c r="S390" s="118"/>
      <c r="T390" s="118"/>
      <c r="U390" s="118"/>
      <c r="V390" s="118"/>
      <c r="W390" s="118"/>
    </row>
    <row r="391" spans="1:23" ht="19.5" customHeight="1">
      <c r="A391" s="1"/>
      <c r="B391" s="4"/>
      <c r="C391" s="1"/>
      <c r="E391" s="115" t="s">
        <v>1368</v>
      </c>
      <c r="F391" s="115"/>
      <c r="G391" s="115"/>
      <c r="H391" s="115"/>
      <c r="I391" s="115"/>
      <c r="J391" s="115"/>
      <c r="K391" s="115"/>
      <c r="L391" s="115"/>
      <c r="M391" s="115"/>
      <c r="N391" s="115"/>
      <c r="O391" s="118"/>
      <c r="P391" s="118"/>
      <c r="Q391" s="118"/>
      <c r="R391" s="118"/>
      <c r="S391" s="118"/>
      <c r="T391" s="118"/>
      <c r="U391" s="118"/>
      <c r="V391" s="118"/>
      <c r="W391" s="118"/>
    </row>
    <row r="392" spans="1:23" ht="12.75">
      <c r="A392" s="1"/>
      <c r="B392" s="4"/>
      <c r="C392" s="1"/>
      <c r="E392" s="118"/>
      <c r="F392" s="118"/>
      <c r="G392" s="118"/>
      <c r="H392" s="118"/>
      <c r="I392" s="118"/>
      <c r="J392" s="118"/>
      <c r="K392" s="118"/>
      <c r="L392" s="118"/>
      <c r="M392" s="118"/>
      <c r="N392" s="118"/>
      <c r="O392" s="118"/>
      <c r="P392" s="118"/>
      <c r="Q392" s="118"/>
      <c r="R392" s="118"/>
      <c r="S392" s="118"/>
      <c r="T392" s="118"/>
      <c r="U392" s="118"/>
      <c r="V392" s="118"/>
      <c r="W392" s="118"/>
    </row>
    <row r="393" spans="1:23">
      <c r="A393" s="1"/>
      <c r="B393" s="20"/>
      <c r="C393" s="1"/>
      <c r="E393" s="1282" t="s">
        <v>1369</v>
      </c>
      <c r="F393" s="1108"/>
      <c r="G393" s="1108"/>
      <c r="H393" s="1108"/>
      <c r="I393" s="1108"/>
      <c r="J393" s="1108"/>
      <c r="K393" s="1108"/>
      <c r="L393" s="1108"/>
      <c r="M393" s="118"/>
      <c r="N393" s="118"/>
      <c r="O393" s="118"/>
      <c r="P393" s="118"/>
      <c r="Q393" s="118"/>
      <c r="R393" s="118"/>
      <c r="S393" s="118"/>
      <c r="T393" s="118"/>
      <c r="U393" s="118"/>
      <c r="V393" s="118"/>
      <c r="W393" s="118"/>
    </row>
    <row r="394" spans="1:23" ht="15.75">
      <c r="A394" s="1"/>
      <c r="B394" s="22"/>
      <c r="C394" s="1"/>
      <c r="E394" s="1108"/>
      <c r="F394" s="1108"/>
      <c r="G394" s="1108"/>
      <c r="H394" s="1108"/>
      <c r="I394" s="1108"/>
      <c r="J394" s="1108"/>
      <c r="K394" s="1108"/>
      <c r="L394" s="1108"/>
      <c r="M394" s="118"/>
      <c r="N394" s="118"/>
      <c r="O394" s="118"/>
      <c r="P394" s="118"/>
      <c r="Q394" s="118"/>
      <c r="R394" s="118"/>
      <c r="S394" s="118"/>
      <c r="T394" s="118"/>
      <c r="U394" s="118"/>
      <c r="V394" s="118"/>
      <c r="W394" s="118"/>
    </row>
    <row r="395" spans="1:23" ht="12.75">
      <c r="A395" s="1"/>
      <c r="B395" s="4"/>
      <c r="C395" s="1"/>
      <c r="E395" s="1108"/>
      <c r="F395" s="1108"/>
      <c r="G395" s="1108"/>
      <c r="H395" s="1108"/>
      <c r="I395" s="1108"/>
      <c r="J395" s="1108"/>
      <c r="K395" s="1108"/>
      <c r="L395" s="1108"/>
      <c r="M395" s="118"/>
      <c r="N395" s="118"/>
      <c r="O395" s="118"/>
      <c r="P395" s="118"/>
      <c r="Q395" s="118"/>
      <c r="R395" s="118"/>
      <c r="S395" s="118"/>
      <c r="T395" s="118"/>
      <c r="U395" s="118"/>
      <c r="V395" s="118"/>
      <c r="W395" s="118"/>
    </row>
    <row r="396" spans="1:23" ht="12.75">
      <c r="A396" s="1"/>
      <c r="B396" s="4"/>
      <c r="C396" s="1"/>
      <c r="E396" s="1108"/>
      <c r="F396" s="1108"/>
      <c r="G396" s="1108"/>
      <c r="H396" s="1108"/>
      <c r="I396" s="1108"/>
      <c r="J396" s="1108"/>
      <c r="K396" s="1108"/>
      <c r="L396" s="1108"/>
      <c r="M396" s="118"/>
      <c r="N396" s="118"/>
      <c r="O396" s="118"/>
      <c r="P396" s="118"/>
      <c r="Q396" s="118"/>
      <c r="R396" s="118"/>
      <c r="S396" s="118"/>
      <c r="T396" s="118"/>
      <c r="U396" s="118"/>
      <c r="V396" s="118"/>
      <c r="W396" s="118"/>
    </row>
    <row r="397" spans="1:23" ht="12.75">
      <c r="A397" s="1"/>
      <c r="B397" s="4"/>
      <c r="C397" s="1"/>
      <c r="E397" s="1108"/>
      <c r="F397" s="1108"/>
      <c r="G397" s="1108"/>
      <c r="H397" s="1108"/>
      <c r="I397" s="1108"/>
      <c r="J397" s="1108"/>
      <c r="K397" s="1108"/>
      <c r="L397" s="1108"/>
      <c r="M397" s="118"/>
      <c r="N397" s="118"/>
      <c r="O397" s="118"/>
      <c r="P397" s="118"/>
      <c r="Q397" s="118"/>
      <c r="R397" s="118"/>
      <c r="S397" s="118"/>
      <c r="T397" s="118"/>
      <c r="U397" s="118"/>
      <c r="V397" s="118"/>
      <c r="W397" s="118"/>
    </row>
    <row r="398" spans="1:23" ht="82.9" customHeight="1">
      <c r="A398" s="1"/>
      <c r="B398" s="4"/>
      <c r="C398" s="1"/>
      <c r="E398" s="1108"/>
      <c r="F398" s="1108"/>
      <c r="G398" s="1108"/>
      <c r="H398" s="1108"/>
      <c r="I398" s="1108"/>
      <c r="J398" s="1108"/>
      <c r="K398" s="1108"/>
      <c r="L398" s="1108"/>
      <c r="M398" s="118"/>
      <c r="N398" s="118"/>
      <c r="O398" s="118"/>
      <c r="P398" s="118"/>
      <c r="Q398" s="118"/>
      <c r="R398" s="118"/>
      <c r="S398" s="118"/>
      <c r="T398" s="118"/>
      <c r="U398" s="118"/>
      <c r="V398" s="118"/>
      <c r="W398" s="118"/>
    </row>
    <row r="399" spans="1:23" ht="12.75">
      <c r="A399" s="1"/>
      <c r="B399" s="64"/>
      <c r="C399" s="1"/>
      <c r="E399" s="1108"/>
      <c r="F399" s="1108"/>
      <c r="G399" s="1108"/>
      <c r="H399" s="1108"/>
      <c r="I399" s="1108"/>
      <c r="J399" s="1108"/>
      <c r="K399" s="1108"/>
      <c r="L399" s="1108"/>
      <c r="M399" s="118"/>
      <c r="N399" s="118"/>
      <c r="O399" s="118"/>
      <c r="P399" s="118"/>
      <c r="Q399" s="118"/>
      <c r="R399" s="118"/>
      <c r="S399" s="118"/>
      <c r="T399" s="118"/>
      <c r="U399" s="118"/>
      <c r="V399" s="118"/>
      <c r="W399" s="118"/>
    </row>
    <row r="400" spans="1:23" ht="12.75">
      <c r="A400" s="1"/>
      <c r="B400" s="4"/>
      <c r="C400" s="1"/>
      <c r="E400" s="1108"/>
      <c r="F400" s="1108"/>
      <c r="G400" s="1108"/>
      <c r="H400" s="1108"/>
      <c r="I400" s="1108"/>
      <c r="J400" s="1108"/>
      <c r="K400" s="1108"/>
      <c r="L400" s="1108"/>
      <c r="M400" s="118"/>
      <c r="N400" s="118"/>
      <c r="O400" s="118"/>
      <c r="P400" s="118"/>
      <c r="Q400" s="118"/>
      <c r="R400" s="118"/>
      <c r="S400" s="118"/>
      <c r="T400" s="118"/>
      <c r="U400" s="118"/>
      <c r="V400" s="118"/>
      <c r="W400" s="118"/>
    </row>
    <row r="401" spans="1:24">
      <c r="A401" s="1"/>
      <c r="B401" s="20"/>
      <c r="C401" s="1"/>
      <c r="E401" s="1108"/>
      <c r="F401" s="1108"/>
      <c r="G401" s="1108"/>
      <c r="H401" s="1108"/>
      <c r="I401" s="1108"/>
      <c r="J401" s="1108"/>
      <c r="K401" s="1108"/>
      <c r="L401" s="1108"/>
      <c r="M401" s="118"/>
      <c r="N401" s="118"/>
      <c r="O401" s="118"/>
      <c r="P401" s="118"/>
      <c r="Q401" s="118"/>
      <c r="R401" s="118"/>
      <c r="S401" s="118"/>
      <c r="T401" s="118"/>
      <c r="U401" s="118"/>
      <c r="V401" s="118"/>
      <c r="W401" s="118"/>
    </row>
    <row r="402" spans="1:24" ht="12.75">
      <c r="A402" s="1"/>
      <c r="B402" s="4"/>
      <c r="C402" s="1"/>
      <c r="E402" s="1108"/>
      <c r="F402" s="1108"/>
      <c r="G402" s="1108"/>
      <c r="H402" s="1108"/>
      <c r="I402" s="1108"/>
      <c r="J402" s="1108"/>
      <c r="K402" s="1108"/>
      <c r="L402" s="1108"/>
      <c r="M402" s="118"/>
      <c r="N402" s="118"/>
      <c r="O402" s="118"/>
      <c r="P402" s="118"/>
      <c r="Q402" s="118"/>
      <c r="R402" s="118"/>
      <c r="S402" s="118"/>
      <c r="T402" s="118"/>
      <c r="U402" s="118"/>
      <c r="V402" s="118"/>
      <c r="W402" s="118"/>
    </row>
    <row r="403" spans="1:24">
      <c r="A403" s="1"/>
      <c r="B403" s="20"/>
      <c r="C403" s="1"/>
      <c r="E403" s="118"/>
      <c r="F403" s="118"/>
      <c r="G403" s="118"/>
      <c r="H403" s="118"/>
      <c r="I403" s="118"/>
      <c r="J403" s="118"/>
      <c r="K403" s="118"/>
      <c r="L403" s="118"/>
      <c r="M403" s="118"/>
      <c r="N403" s="118"/>
      <c r="O403" s="118"/>
      <c r="P403" s="118"/>
      <c r="Q403" s="118"/>
      <c r="R403" s="118"/>
      <c r="S403" s="118"/>
      <c r="T403" s="118"/>
      <c r="U403" s="118"/>
      <c r="V403" s="118"/>
      <c r="W403" s="118"/>
    </row>
    <row r="404" spans="1:24" ht="15.75">
      <c r="A404" s="1"/>
      <c r="B404" s="22"/>
      <c r="C404" s="1"/>
      <c r="E404" s="994" t="s">
        <v>618</v>
      </c>
      <c r="F404" s="117"/>
      <c r="G404" s="117"/>
      <c r="H404" s="117"/>
      <c r="I404" s="117"/>
      <c r="J404" s="117"/>
      <c r="K404" s="117"/>
      <c r="L404" s="117"/>
      <c r="M404" s="117"/>
      <c r="N404" s="117"/>
      <c r="O404" s="118"/>
      <c r="P404" s="118"/>
      <c r="Q404" s="118"/>
      <c r="R404" s="118"/>
      <c r="S404" s="118"/>
      <c r="T404" s="118"/>
      <c r="U404" s="118"/>
      <c r="V404" s="118"/>
      <c r="W404" s="118"/>
    </row>
    <row r="405" spans="1:24" ht="12.75">
      <c r="A405" s="1"/>
      <c r="B405" s="4"/>
      <c r="C405" s="1"/>
      <c r="E405" s="118"/>
      <c r="F405" s="118"/>
      <c r="G405" s="118"/>
      <c r="H405" s="118"/>
      <c r="I405" s="118"/>
      <c r="J405" s="118"/>
      <c r="K405" s="118"/>
      <c r="L405" s="118"/>
      <c r="M405" s="118"/>
      <c r="N405" s="118"/>
      <c r="O405" s="118"/>
      <c r="P405" s="118"/>
      <c r="Q405" s="118"/>
      <c r="R405" s="118"/>
      <c r="S405" s="118"/>
      <c r="T405" s="118"/>
      <c r="U405" s="118"/>
      <c r="V405" s="118"/>
      <c r="W405" s="118"/>
    </row>
    <row r="406" spans="1:24" ht="14.25">
      <c r="A406" s="1"/>
      <c r="B406" s="18"/>
      <c r="C406" s="1"/>
      <c r="E406" s="960" t="s">
        <v>1370</v>
      </c>
      <c r="F406" s="115"/>
      <c r="G406" s="115"/>
      <c r="H406" s="115"/>
      <c r="I406" s="115"/>
      <c r="J406" s="115"/>
      <c r="K406" s="115"/>
      <c r="L406" s="115"/>
      <c r="M406" s="118"/>
      <c r="N406" s="118"/>
      <c r="O406" s="118"/>
      <c r="P406" s="118"/>
      <c r="Q406" s="118"/>
      <c r="R406" s="118"/>
      <c r="S406" s="118"/>
      <c r="T406" s="118"/>
      <c r="U406" s="118"/>
      <c r="V406" s="118"/>
      <c r="W406" s="118"/>
    </row>
    <row r="407" spans="1:24" ht="15.75">
      <c r="A407" s="1"/>
      <c r="B407" s="19"/>
      <c r="C407" s="1"/>
      <c r="E407" s="363"/>
      <c r="F407" s="363"/>
      <c r="G407" s="363"/>
      <c r="H407" s="363"/>
      <c r="I407" s="363"/>
      <c r="J407" s="363"/>
      <c r="K407" s="363"/>
      <c r="L407" s="363"/>
      <c r="M407" s="118"/>
      <c r="N407" s="118"/>
      <c r="O407" s="118"/>
      <c r="P407" s="118"/>
      <c r="Q407" s="118"/>
      <c r="R407" s="118"/>
      <c r="S407" s="118"/>
      <c r="T407" s="118"/>
      <c r="U407" s="118"/>
      <c r="V407" s="118"/>
      <c r="W407" s="118"/>
    </row>
    <row r="408" spans="1:24" ht="25.5" customHeight="1">
      <c r="A408" s="1"/>
      <c r="B408" s="4"/>
      <c r="C408" s="1"/>
      <c r="E408" s="1282" t="s">
        <v>1371</v>
      </c>
      <c r="F408" s="1108"/>
      <c r="G408" s="1108"/>
      <c r="H408" s="1108"/>
      <c r="I408" s="1108"/>
      <c r="J408" s="1108"/>
      <c r="K408" s="1108"/>
      <c r="L408" s="1108"/>
      <c r="M408" s="298"/>
      <c r="N408" s="298"/>
      <c r="O408" s="298"/>
      <c r="P408" s="298"/>
      <c r="Q408" s="298"/>
      <c r="R408" s="298"/>
      <c r="S408" s="298"/>
      <c r="T408" s="298"/>
      <c r="U408" s="298"/>
      <c r="V408" s="298"/>
      <c r="W408" s="298"/>
      <c r="X408" s="299"/>
    </row>
    <row r="409" spans="1:24">
      <c r="A409" s="1"/>
      <c r="B409" s="20"/>
      <c r="C409" s="1"/>
      <c r="E409" s="1108"/>
      <c r="F409" s="1108"/>
      <c r="G409" s="1108"/>
      <c r="H409" s="1108"/>
      <c r="I409" s="1108"/>
      <c r="J409" s="1108"/>
      <c r="K409" s="1108"/>
      <c r="L409" s="1108"/>
      <c r="M409" s="298"/>
      <c r="N409" s="298"/>
      <c r="O409" s="298"/>
      <c r="P409" s="298"/>
      <c r="Q409" s="298"/>
      <c r="R409" s="298"/>
      <c r="S409" s="298"/>
      <c r="T409" s="298"/>
      <c r="U409" s="298"/>
      <c r="V409" s="298"/>
      <c r="W409" s="298"/>
      <c r="X409" s="299"/>
    </row>
    <row r="410" spans="1:24" ht="15.75">
      <c r="A410" s="1"/>
      <c r="B410" s="22"/>
      <c r="C410" s="1"/>
      <c r="E410" s="1108"/>
      <c r="F410" s="1108"/>
      <c r="G410" s="1108"/>
      <c r="H410" s="1108"/>
      <c r="I410" s="1108"/>
      <c r="J410" s="1108"/>
      <c r="K410" s="1108"/>
      <c r="L410" s="1108"/>
      <c r="M410" s="298"/>
      <c r="N410" s="298"/>
      <c r="O410" s="298"/>
      <c r="P410" s="298"/>
      <c r="Q410" s="298"/>
      <c r="R410" s="298"/>
      <c r="S410" s="298"/>
      <c r="T410" s="298"/>
      <c r="U410" s="298"/>
      <c r="V410" s="298"/>
      <c r="W410" s="298"/>
      <c r="X410" s="299"/>
    </row>
    <row r="411" spans="1:24" ht="14.25">
      <c r="A411" s="1"/>
      <c r="B411" s="4"/>
      <c r="C411" s="1"/>
      <c r="E411" s="1108"/>
      <c r="F411" s="1108"/>
      <c r="G411" s="1108"/>
      <c r="H411" s="1108"/>
      <c r="I411" s="1108"/>
      <c r="J411" s="1108"/>
      <c r="K411" s="1108"/>
      <c r="L411" s="1108"/>
      <c r="M411" s="298"/>
      <c r="N411" s="298"/>
      <c r="O411" s="298"/>
      <c r="P411" s="298"/>
      <c r="Q411" s="298"/>
      <c r="R411" s="298"/>
      <c r="S411" s="298"/>
      <c r="T411" s="298"/>
      <c r="U411" s="298"/>
      <c r="V411" s="298"/>
      <c r="W411" s="298"/>
      <c r="X411" s="299"/>
    </row>
    <row r="412" spans="1:24">
      <c r="A412" s="1"/>
      <c r="B412" s="20"/>
      <c r="C412" s="1"/>
      <c r="E412" s="1108"/>
      <c r="F412" s="1108"/>
      <c r="G412" s="1108"/>
      <c r="H412" s="1108"/>
      <c r="I412" s="1108"/>
      <c r="J412" s="1108"/>
      <c r="K412" s="1108"/>
      <c r="L412" s="1108"/>
      <c r="M412" s="298"/>
      <c r="N412" s="298"/>
      <c r="O412" s="298"/>
      <c r="P412" s="298"/>
      <c r="Q412" s="298"/>
      <c r="R412" s="298"/>
      <c r="S412" s="298"/>
      <c r="T412" s="298"/>
      <c r="U412" s="298"/>
      <c r="V412" s="298"/>
      <c r="W412" s="298"/>
      <c r="X412" s="299"/>
    </row>
    <row r="413" spans="1:24" ht="15.75">
      <c r="A413" s="1"/>
      <c r="B413" s="22"/>
      <c r="C413" s="1"/>
      <c r="E413" s="1108"/>
      <c r="F413" s="1108"/>
      <c r="G413" s="1108"/>
      <c r="H413" s="1108"/>
      <c r="I413" s="1108"/>
      <c r="J413" s="1108"/>
      <c r="K413" s="1108"/>
      <c r="L413" s="1108"/>
      <c r="M413" s="298"/>
      <c r="N413" s="298"/>
      <c r="O413" s="298"/>
      <c r="P413" s="298"/>
      <c r="Q413" s="298"/>
      <c r="R413" s="298"/>
      <c r="S413" s="298"/>
      <c r="T413" s="298"/>
      <c r="U413" s="298"/>
      <c r="V413" s="298"/>
      <c r="W413" s="298"/>
      <c r="X413" s="299"/>
    </row>
    <row r="414" spans="1:24" ht="14.25">
      <c r="A414" s="1"/>
      <c r="B414" s="4"/>
      <c r="C414" s="1"/>
      <c r="E414" s="1108"/>
      <c r="F414" s="1108"/>
      <c r="G414" s="1108"/>
      <c r="H414" s="1108"/>
      <c r="I414" s="1108"/>
      <c r="J414" s="1108"/>
      <c r="K414" s="1108"/>
      <c r="L414" s="1108"/>
      <c r="M414" s="298"/>
      <c r="N414" s="298"/>
      <c r="O414" s="298"/>
      <c r="P414" s="298"/>
      <c r="Q414" s="298"/>
      <c r="R414" s="298"/>
      <c r="S414" s="298"/>
      <c r="T414" s="298"/>
      <c r="U414" s="298"/>
      <c r="V414" s="298"/>
      <c r="W414" s="298"/>
      <c r="X414" s="299"/>
    </row>
    <row r="415" spans="1:24" ht="14.25">
      <c r="A415" s="1"/>
      <c r="B415" s="4"/>
      <c r="C415" s="1"/>
      <c r="E415" s="1108"/>
      <c r="F415" s="1108"/>
      <c r="G415" s="1108"/>
      <c r="H415" s="1108"/>
      <c r="I415" s="1108"/>
      <c r="J415" s="1108"/>
      <c r="K415" s="1108"/>
      <c r="L415" s="1108"/>
      <c r="M415" s="298"/>
      <c r="N415" s="298"/>
      <c r="O415" s="298"/>
      <c r="P415" s="298"/>
      <c r="Q415" s="298"/>
      <c r="R415" s="298"/>
      <c r="S415" s="298"/>
      <c r="T415" s="298"/>
      <c r="U415" s="298"/>
      <c r="V415" s="298"/>
      <c r="W415" s="298"/>
      <c r="X415" s="299"/>
    </row>
    <row r="416" spans="1:24" ht="14.25">
      <c r="A416" s="1"/>
      <c r="B416" s="4"/>
      <c r="C416" s="1"/>
      <c r="E416" s="1108"/>
      <c r="F416" s="1108"/>
      <c r="G416" s="1108"/>
      <c r="H416" s="1108"/>
      <c r="I416" s="1108"/>
      <c r="J416" s="1108"/>
      <c r="K416" s="1108"/>
      <c r="L416" s="1108"/>
      <c r="M416" s="298"/>
      <c r="N416" s="298"/>
      <c r="O416" s="298"/>
      <c r="P416" s="298"/>
      <c r="Q416" s="298"/>
      <c r="R416" s="298"/>
      <c r="S416" s="298"/>
      <c r="T416" s="298"/>
      <c r="U416" s="298"/>
      <c r="V416" s="298"/>
      <c r="W416" s="298"/>
      <c r="X416" s="299"/>
    </row>
    <row r="417" spans="1:24" ht="57.6" customHeight="1">
      <c r="A417" s="1"/>
      <c r="B417" s="4"/>
      <c r="C417" s="1"/>
      <c r="E417" s="1108"/>
      <c r="F417" s="1108"/>
      <c r="G417" s="1108"/>
      <c r="H417" s="1108"/>
      <c r="I417" s="1108"/>
      <c r="J417" s="1108"/>
      <c r="K417" s="1108"/>
      <c r="L417" s="1108"/>
      <c r="M417" s="298"/>
      <c r="N417" s="298"/>
      <c r="O417" s="298"/>
      <c r="P417" s="298"/>
      <c r="Q417" s="298"/>
      <c r="R417" s="298"/>
      <c r="S417" s="298"/>
      <c r="T417" s="298"/>
      <c r="U417" s="298"/>
      <c r="V417" s="298"/>
      <c r="W417" s="298"/>
      <c r="X417" s="299"/>
    </row>
    <row r="418" spans="1:24" ht="14.25">
      <c r="A418" s="1"/>
      <c r="B418" s="4"/>
      <c r="C418" s="1"/>
      <c r="E418" s="1108"/>
      <c r="F418" s="1108"/>
      <c r="G418" s="1108"/>
      <c r="H418" s="1108"/>
      <c r="I418" s="1108"/>
      <c r="J418" s="1108"/>
      <c r="K418" s="1108"/>
      <c r="L418" s="1108"/>
      <c r="M418" s="298"/>
      <c r="N418" s="298"/>
      <c r="O418" s="298"/>
      <c r="P418" s="298"/>
      <c r="Q418" s="298"/>
      <c r="R418" s="298"/>
      <c r="S418" s="298"/>
      <c r="T418" s="298"/>
      <c r="U418" s="298"/>
      <c r="V418" s="298"/>
      <c r="W418" s="298"/>
      <c r="X418" s="299"/>
    </row>
    <row r="419" spans="1:24">
      <c r="A419" s="1"/>
      <c r="B419" s="20"/>
      <c r="C419" s="1"/>
      <c r="E419" s="1108"/>
      <c r="F419" s="1108"/>
      <c r="G419" s="1108"/>
      <c r="H419" s="1108"/>
      <c r="I419" s="1108"/>
      <c r="J419" s="1108"/>
      <c r="K419" s="1108"/>
      <c r="L419" s="1108"/>
      <c r="M419" s="298"/>
      <c r="N419" s="298"/>
      <c r="O419" s="298"/>
      <c r="P419" s="298"/>
      <c r="Q419" s="298"/>
      <c r="R419" s="298"/>
      <c r="S419" s="298"/>
      <c r="T419" s="298"/>
      <c r="U419" s="298"/>
      <c r="V419" s="298"/>
      <c r="W419" s="298"/>
      <c r="X419" s="299"/>
    </row>
    <row r="420" spans="1:24" ht="15.75">
      <c r="A420" s="1"/>
      <c r="B420" s="22"/>
      <c r="C420" s="1"/>
      <c r="E420" s="1108"/>
      <c r="F420" s="1108"/>
      <c r="G420" s="1108"/>
      <c r="H420" s="1108"/>
      <c r="I420" s="1108"/>
      <c r="J420" s="1108"/>
      <c r="K420" s="1108"/>
      <c r="L420" s="1108"/>
      <c r="M420" s="298"/>
      <c r="N420" s="298"/>
      <c r="O420" s="298"/>
      <c r="P420" s="298"/>
      <c r="Q420" s="298"/>
      <c r="R420" s="298"/>
      <c r="S420" s="298"/>
      <c r="T420" s="298"/>
      <c r="U420" s="298"/>
      <c r="V420" s="298"/>
      <c r="W420" s="298"/>
      <c r="X420" s="299"/>
    </row>
    <row r="421" spans="1:24" ht="14.25">
      <c r="A421" s="1"/>
      <c r="B421" s="4"/>
      <c r="C421" s="1"/>
      <c r="E421" s="1108"/>
      <c r="F421" s="1108"/>
      <c r="G421" s="1108"/>
      <c r="H421" s="1108"/>
      <c r="I421" s="1108"/>
      <c r="J421" s="1108"/>
      <c r="K421" s="1108"/>
      <c r="L421" s="1108"/>
      <c r="M421" s="298"/>
      <c r="N421" s="298"/>
      <c r="O421" s="298"/>
      <c r="P421" s="298"/>
      <c r="Q421" s="298"/>
      <c r="R421" s="298"/>
      <c r="S421" s="298"/>
      <c r="T421" s="298"/>
      <c r="U421" s="298"/>
      <c r="V421" s="298"/>
      <c r="W421" s="298"/>
      <c r="X421" s="299"/>
    </row>
    <row r="422" spans="1:24" ht="14.25">
      <c r="A422" s="1"/>
      <c r="B422" s="4"/>
      <c r="C422" s="1"/>
      <c r="E422" s="222"/>
      <c r="F422" s="222"/>
      <c r="G422" s="243"/>
      <c r="H422" s="243"/>
      <c r="I422" s="243"/>
      <c r="J422" s="243"/>
      <c r="K422" s="822"/>
      <c r="L422" s="823"/>
      <c r="M422" s="298"/>
      <c r="N422" s="298"/>
      <c r="O422" s="298"/>
      <c r="P422" s="298"/>
      <c r="Q422" s="298"/>
      <c r="R422" s="298"/>
      <c r="S422" s="298"/>
      <c r="T422" s="298"/>
      <c r="U422" s="298"/>
      <c r="V422" s="298"/>
      <c r="W422" s="298"/>
      <c r="X422" s="299"/>
    </row>
    <row r="423" spans="1:24" ht="18.600000000000001" customHeight="1">
      <c r="A423" s="1"/>
      <c r="B423" s="4"/>
      <c r="C423" s="1"/>
      <c r="E423" s="1661" t="s">
        <v>1372</v>
      </c>
      <c r="F423" s="1280"/>
      <c r="G423" s="1657">
        <v>2022</v>
      </c>
      <c r="H423" s="1657">
        <v>2023</v>
      </c>
      <c r="I423" s="1657">
        <v>2024</v>
      </c>
      <c r="J423" s="1657">
        <v>2025</v>
      </c>
      <c r="K423" s="823"/>
      <c r="L423" s="823"/>
      <c r="M423" s="298"/>
      <c r="N423" s="298"/>
      <c r="O423" s="298"/>
      <c r="P423" s="298"/>
      <c r="Q423" s="298"/>
      <c r="R423" s="298"/>
      <c r="S423" s="298"/>
      <c r="T423" s="298"/>
      <c r="U423" s="298"/>
      <c r="V423" s="298"/>
      <c r="W423" s="298"/>
      <c r="X423" s="299"/>
    </row>
    <row r="424" spans="1:24" ht="14.25">
      <c r="A424" s="1"/>
      <c r="B424" s="4"/>
      <c r="C424" s="1"/>
      <c r="E424" s="1280"/>
      <c r="F424" s="1280"/>
      <c r="G424" s="1572"/>
      <c r="H424" s="1572"/>
      <c r="I424" s="1572"/>
      <c r="J424" s="1572"/>
      <c r="K424" s="823"/>
      <c r="L424" s="823"/>
      <c r="M424" s="298"/>
      <c r="N424" s="298"/>
      <c r="O424" s="298"/>
      <c r="P424" s="298"/>
      <c r="Q424" s="298"/>
      <c r="R424" s="298"/>
      <c r="S424" s="298"/>
      <c r="T424" s="298"/>
      <c r="U424" s="298"/>
      <c r="V424" s="298"/>
      <c r="W424" s="298"/>
      <c r="X424" s="299"/>
    </row>
    <row r="425" spans="1:24" ht="14.25">
      <c r="A425" s="1"/>
      <c r="B425" s="64"/>
      <c r="C425" s="1"/>
      <c r="E425" s="1481" t="s">
        <v>1373</v>
      </c>
      <c r="F425" s="1125"/>
      <c r="G425" s="711">
        <v>-8.2000000000000007E-3</v>
      </c>
      <c r="H425" s="711">
        <v>-8.0000000000000002E-3</v>
      </c>
      <c r="I425" s="711">
        <v>-6.4000000000000003E-3</v>
      </c>
      <c r="J425" s="711">
        <v>-7.4000000000000003E-3</v>
      </c>
      <c r="K425" s="298"/>
      <c r="L425" s="298"/>
      <c r="M425" s="298"/>
      <c r="N425" s="298"/>
      <c r="O425" s="298"/>
      <c r="P425" s="298"/>
      <c r="Q425" s="298"/>
      <c r="R425" s="298"/>
      <c r="S425" s="298"/>
      <c r="T425" s="298"/>
      <c r="U425" s="298"/>
      <c r="V425" s="298"/>
      <c r="W425" s="298"/>
      <c r="X425" s="299"/>
    </row>
    <row r="426" spans="1:24" ht="14.25">
      <c r="A426" s="1"/>
      <c r="B426" s="4"/>
      <c r="C426" s="1"/>
      <c r="E426" s="1484" t="s">
        <v>1374</v>
      </c>
      <c r="F426" s="1304"/>
      <c r="G426" s="711">
        <v>-1.5E-3</v>
      </c>
      <c r="H426" s="711">
        <v>-1.1000000000000001E-3</v>
      </c>
      <c r="I426" s="711">
        <v>-8.3000000000000001E-3</v>
      </c>
      <c r="J426" s="711">
        <v>-7.4000000000000003E-3</v>
      </c>
      <c r="K426" s="298"/>
      <c r="L426" s="298"/>
      <c r="M426" s="289"/>
      <c r="N426" s="289"/>
      <c r="O426" s="289"/>
      <c r="P426" s="289"/>
      <c r="Q426" s="289"/>
      <c r="R426" s="289"/>
      <c r="S426" s="118"/>
      <c r="T426" s="118"/>
      <c r="U426" s="118"/>
      <c r="V426" s="118"/>
      <c r="W426" s="118"/>
    </row>
    <row r="427" spans="1:24">
      <c r="A427" s="1"/>
      <c r="B427" s="20"/>
      <c r="C427" s="1"/>
      <c r="E427" s="199"/>
      <c r="F427" s="199"/>
      <c r="G427" s="199"/>
      <c r="H427" s="199"/>
      <c r="I427" s="199"/>
      <c r="J427" s="298"/>
      <c r="K427" s="298"/>
      <c r="L427" s="298"/>
      <c r="M427" s="289"/>
      <c r="N427" s="289"/>
      <c r="O427" s="289"/>
      <c r="P427" s="289"/>
      <c r="Q427" s="289"/>
      <c r="R427" s="289"/>
      <c r="S427" s="118"/>
      <c r="T427" s="118"/>
      <c r="U427" s="118"/>
      <c r="V427" s="118"/>
      <c r="W427" s="118"/>
    </row>
    <row r="428" spans="1:24" ht="15.75">
      <c r="A428" s="1"/>
      <c r="B428" s="22"/>
      <c r="C428" s="1"/>
      <c r="E428" s="1363" t="s">
        <v>1619</v>
      </c>
      <c r="F428" s="1108"/>
      <c r="G428" s="1108"/>
      <c r="H428" s="1108"/>
      <c r="I428" s="1108"/>
      <c r="J428" s="1108"/>
      <c r="K428" s="298"/>
      <c r="L428" s="298"/>
      <c r="M428" s="289"/>
      <c r="N428" s="289"/>
      <c r="O428" s="289"/>
      <c r="P428" s="289"/>
      <c r="Q428" s="289"/>
      <c r="R428" s="289"/>
      <c r="S428" s="118"/>
      <c r="T428" s="118"/>
      <c r="U428" s="118"/>
      <c r="V428" s="118"/>
      <c r="W428" s="118"/>
    </row>
    <row r="429" spans="1:24" ht="14.25">
      <c r="A429" s="1"/>
      <c r="B429" s="4"/>
      <c r="C429" s="1"/>
      <c r="E429" s="1108"/>
      <c r="F429" s="1108"/>
      <c r="G429" s="1108"/>
      <c r="H429" s="1108"/>
      <c r="I429" s="1108"/>
      <c r="J429" s="1108"/>
      <c r="K429" s="298"/>
      <c r="L429" s="298"/>
      <c r="M429" s="289"/>
      <c r="N429" s="289"/>
      <c r="O429" s="289"/>
      <c r="P429" s="289"/>
      <c r="Q429" s="289"/>
      <c r="R429" s="289"/>
      <c r="S429" s="118"/>
      <c r="T429" s="118"/>
      <c r="U429" s="118"/>
      <c r="V429" s="118"/>
      <c r="W429" s="118"/>
    </row>
    <row r="430" spans="1:24" ht="14.25">
      <c r="A430" s="1"/>
      <c r="B430" s="4"/>
      <c r="C430" s="1"/>
      <c r="E430" s="1108"/>
      <c r="F430" s="1108"/>
      <c r="G430" s="1108"/>
      <c r="H430" s="1108"/>
      <c r="I430" s="1108"/>
      <c r="J430" s="1108"/>
      <c r="K430" s="298"/>
      <c r="L430" s="298"/>
      <c r="M430" s="289"/>
      <c r="N430" s="289"/>
      <c r="O430" s="289"/>
      <c r="P430" s="289"/>
      <c r="Q430" s="289"/>
      <c r="R430" s="289"/>
      <c r="S430" s="118"/>
      <c r="T430" s="118"/>
      <c r="U430" s="118"/>
      <c r="V430" s="118"/>
      <c r="W430" s="118"/>
    </row>
    <row r="431" spans="1:24" ht="14.25">
      <c r="A431" s="1"/>
      <c r="B431" s="4"/>
      <c r="C431" s="1"/>
      <c r="E431" s="1108"/>
      <c r="F431" s="1108"/>
      <c r="G431" s="1108"/>
      <c r="H431" s="1108"/>
      <c r="I431" s="1108"/>
      <c r="J431" s="1108"/>
      <c r="K431" s="298"/>
      <c r="L431" s="298"/>
      <c r="M431" s="289"/>
      <c r="N431" s="289"/>
      <c r="O431" s="289"/>
      <c r="P431" s="289"/>
      <c r="Q431" s="289"/>
      <c r="R431" s="289"/>
      <c r="S431" s="118"/>
      <c r="T431" s="118"/>
      <c r="U431" s="118"/>
      <c r="V431" s="118"/>
      <c r="W431" s="118"/>
    </row>
    <row r="432" spans="1:24" ht="60.6" customHeight="1">
      <c r="A432" s="1"/>
      <c r="B432" s="4"/>
      <c r="C432" s="1"/>
      <c r="E432" s="1108"/>
      <c r="F432" s="1108"/>
      <c r="G432" s="1108"/>
      <c r="H432" s="1108"/>
      <c r="I432" s="1108"/>
      <c r="J432" s="1108"/>
      <c r="K432" s="298"/>
      <c r="L432" s="298"/>
      <c r="M432" s="289"/>
      <c r="N432" s="289"/>
      <c r="O432" s="289"/>
      <c r="P432" s="289"/>
      <c r="Q432" s="289"/>
      <c r="R432" s="289"/>
      <c r="S432" s="118"/>
      <c r="T432" s="118"/>
      <c r="U432" s="118"/>
      <c r="V432" s="118"/>
      <c r="W432" s="118"/>
    </row>
    <row r="433" spans="1:23" ht="14.25">
      <c r="A433" s="1"/>
      <c r="B433" s="4"/>
      <c r="C433" s="1"/>
      <c r="E433" s="1108"/>
      <c r="F433" s="1108"/>
      <c r="G433" s="1108"/>
      <c r="H433" s="1108"/>
      <c r="I433" s="1108"/>
      <c r="J433" s="1108"/>
      <c r="K433" s="298"/>
      <c r="L433" s="298"/>
      <c r="M433" s="289"/>
      <c r="N433" s="289"/>
      <c r="O433" s="289"/>
      <c r="P433" s="289"/>
      <c r="Q433" s="289"/>
      <c r="R433" s="289"/>
      <c r="S433" s="118"/>
      <c r="T433" s="118"/>
      <c r="U433" s="118"/>
      <c r="V433" s="118"/>
      <c r="W433" s="118"/>
    </row>
    <row r="434" spans="1:23" ht="14.25">
      <c r="A434" s="1"/>
      <c r="B434" s="18"/>
      <c r="C434" s="1"/>
      <c r="E434" s="1108"/>
      <c r="F434" s="1108"/>
      <c r="G434" s="1108"/>
      <c r="H434" s="1108"/>
      <c r="I434" s="1108"/>
      <c r="J434" s="1108"/>
      <c r="K434" s="298"/>
      <c r="L434" s="298"/>
      <c r="M434" s="289"/>
      <c r="N434" s="289"/>
      <c r="O434" s="289"/>
      <c r="P434" s="289"/>
      <c r="Q434" s="289"/>
      <c r="R434" s="289"/>
      <c r="S434" s="118"/>
      <c r="T434" s="118"/>
      <c r="U434" s="118"/>
      <c r="V434" s="118"/>
      <c r="W434" s="118"/>
    </row>
    <row r="435" spans="1:23" ht="14.25">
      <c r="A435" s="1"/>
      <c r="B435" s="4"/>
      <c r="C435" s="1"/>
      <c r="E435" s="199"/>
      <c r="F435" s="199"/>
      <c r="G435" s="199"/>
      <c r="H435" s="199"/>
      <c r="I435" s="199"/>
      <c r="J435" s="199"/>
      <c r="K435" s="170"/>
      <c r="L435" s="170"/>
      <c r="M435" s="289"/>
      <c r="N435" s="289"/>
      <c r="O435" s="289"/>
      <c r="P435" s="289"/>
      <c r="Q435" s="289"/>
      <c r="R435" s="289"/>
      <c r="S435" s="118"/>
      <c r="T435" s="118"/>
      <c r="U435" s="118"/>
      <c r="V435" s="118"/>
      <c r="W435" s="118"/>
    </row>
    <row r="436" spans="1:23" ht="15.75">
      <c r="A436" s="1"/>
      <c r="B436" s="19"/>
      <c r="C436" s="1"/>
      <c r="E436" s="960" t="s">
        <v>1375</v>
      </c>
      <c r="F436" s="115"/>
      <c r="G436" s="115"/>
      <c r="H436" s="115"/>
      <c r="I436" s="115"/>
      <c r="J436" s="115"/>
      <c r="K436" s="115"/>
      <c r="L436" s="115"/>
      <c r="M436" s="289"/>
      <c r="N436" s="289"/>
      <c r="O436" s="289"/>
      <c r="P436" s="289"/>
      <c r="Q436" s="289"/>
      <c r="R436" s="289"/>
      <c r="S436" s="118"/>
      <c r="T436" s="118"/>
      <c r="U436" s="118"/>
      <c r="V436" s="118"/>
      <c r="W436" s="118"/>
    </row>
    <row r="437" spans="1:23" ht="14.25">
      <c r="A437" s="1"/>
      <c r="B437" s="4"/>
      <c r="C437" s="1"/>
      <c r="E437" s="170"/>
      <c r="F437" s="170"/>
      <c r="G437" s="170"/>
      <c r="H437" s="170"/>
      <c r="I437" s="170"/>
      <c r="J437" s="170"/>
      <c r="K437" s="170"/>
      <c r="L437" s="170"/>
      <c r="M437" s="289"/>
      <c r="N437" s="289"/>
      <c r="O437" s="289"/>
      <c r="P437" s="289"/>
      <c r="Q437" s="289"/>
      <c r="R437" s="289"/>
      <c r="S437" s="118"/>
      <c r="T437" s="118"/>
      <c r="U437" s="118"/>
      <c r="V437" s="118"/>
      <c r="W437" s="118"/>
    </row>
    <row r="438" spans="1:23">
      <c r="A438" s="1"/>
      <c r="B438" s="20"/>
      <c r="C438" s="1"/>
      <c r="E438" s="1141" t="s">
        <v>1376</v>
      </c>
      <c r="F438" s="1108"/>
      <c r="G438" s="1108"/>
      <c r="H438" s="1108"/>
      <c r="I438" s="1108"/>
      <c r="J438" s="1108"/>
      <c r="K438" s="1108"/>
      <c r="L438" s="1108"/>
      <c r="M438" s="289"/>
      <c r="N438" s="289"/>
      <c r="O438" s="289"/>
      <c r="P438" s="289"/>
      <c r="Q438" s="289"/>
      <c r="R438" s="289"/>
      <c r="S438" s="118"/>
      <c r="T438" s="118"/>
      <c r="U438" s="118"/>
      <c r="V438" s="118"/>
      <c r="W438" s="118"/>
    </row>
    <row r="439" spans="1:23" ht="15.75">
      <c r="A439" s="1"/>
      <c r="B439" s="22"/>
      <c r="C439" s="1"/>
      <c r="E439" s="1108"/>
      <c r="F439" s="1108"/>
      <c r="G439" s="1108"/>
      <c r="H439" s="1108"/>
      <c r="I439" s="1108"/>
      <c r="J439" s="1108"/>
      <c r="K439" s="1108"/>
      <c r="L439" s="1108"/>
      <c r="M439" s="289"/>
      <c r="N439" s="289"/>
      <c r="O439" s="289"/>
      <c r="P439" s="289"/>
      <c r="Q439" s="289"/>
      <c r="R439" s="289"/>
      <c r="S439" s="118"/>
      <c r="T439" s="118"/>
      <c r="U439" s="118"/>
      <c r="V439" s="118"/>
      <c r="W439" s="118"/>
    </row>
    <row r="440" spans="1:23" ht="14.25">
      <c r="A440" s="1"/>
      <c r="B440" s="4"/>
      <c r="C440" s="1"/>
      <c r="E440" s="1108"/>
      <c r="F440" s="1108"/>
      <c r="G440" s="1108"/>
      <c r="H440" s="1108"/>
      <c r="I440" s="1108"/>
      <c r="J440" s="1108"/>
      <c r="K440" s="1108"/>
      <c r="L440" s="1108"/>
      <c r="M440" s="289"/>
      <c r="N440" s="289"/>
      <c r="O440" s="289"/>
      <c r="P440" s="289"/>
      <c r="Q440" s="289"/>
      <c r="R440" s="289"/>
      <c r="S440" s="118"/>
      <c r="T440" s="118"/>
      <c r="U440" s="118"/>
      <c r="V440" s="118"/>
      <c r="W440" s="118"/>
    </row>
    <row r="441" spans="1:23">
      <c r="A441" s="1"/>
      <c r="B441" s="20"/>
      <c r="C441" s="1"/>
      <c r="E441" s="1108"/>
      <c r="F441" s="1108"/>
      <c r="G441" s="1108"/>
      <c r="H441" s="1108"/>
      <c r="I441" s="1108"/>
      <c r="J441" s="1108"/>
      <c r="K441" s="1108"/>
      <c r="L441" s="1108"/>
      <c r="M441" s="289"/>
      <c r="N441" s="289"/>
      <c r="O441" s="289"/>
      <c r="P441" s="289"/>
      <c r="Q441" s="289"/>
      <c r="R441" s="289"/>
      <c r="S441" s="118"/>
      <c r="T441" s="118"/>
      <c r="U441" s="118"/>
      <c r="V441" s="118"/>
      <c r="W441" s="118"/>
    </row>
    <row r="442" spans="1:23" ht="15.75">
      <c r="A442" s="1"/>
      <c r="B442" s="22"/>
      <c r="C442" s="1"/>
      <c r="E442" s="1108"/>
      <c r="F442" s="1108"/>
      <c r="G442" s="1108"/>
      <c r="H442" s="1108"/>
      <c r="I442" s="1108"/>
      <c r="J442" s="1108"/>
      <c r="K442" s="1108"/>
      <c r="L442" s="1108"/>
      <c r="M442" s="289"/>
      <c r="N442" s="289"/>
      <c r="O442" s="289"/>
      <c r="P442" s="289"/>
      <c r="Q442" s="289"/>
      <c r="R442" s="289"/>
      <c r="S442" s="118"/>
      <c r="T442" s="118"/>
      <c r="U442" s="118"/>
      <c r="V442" s="118"/>
      <c r="W442" s="118"/>
    </row>
    <row r="443" spans="1:23" ht="14.25">
      <c r="A443" s="1"/>
      <c r="B443" s="4"/>
      <c r="C443" s="1"/>
      <c r="E443" s="1108"/>
      <c r="F443" s="1108"/>
      <c r="G443" s="1108"/>
      <c r="H443" s="1108"/>
      <c r="I443" s="1108"/>
      <c r="J443" s="1108"/>
      <c r="K443" s="1108"/>
      <c r="L443" s="1108"/>
      <c r="M443" s="289"/>
      <c r="N443" s="289"/>
      <c r="O443" s="289"/>
      <c r="P443" s="289"/>
      <c r="Q443" s="289"/>
      <c r="R443" s="289"/>
      <c r="S443" s="118"/>
      <c r="T443" s="118"/>
      <c r="U443" s="118"/>
      <c r="V443" s="118"/>
      <c r="W443" s="118"/>
    </row>
    <row r="444" spans="1:23" ht="14.25">
      <c r="A444" s="1"/>
      <c r="B444" s="4"/>
      <c r="C444" s="1"/>
      <c r="E444" s="1108"/>
      <c r="F444" s="1108"/>
      <c r="G444" s="1108"/>
      <c r="H444" s="1108"/>
      <c r="I444" s="1108"/>
      <c r="J444" s="1108"/>
      <c r="K444" s="1108"/>
      <c r="L444" s="1108"/>
      <c r="M444" s="289"/>
      <c r="N444" s="289"/>
      <c r="O444" s="289"/>
      <c r="P444" s="289"/>
      <c r="Q444" s="289"/>
      <c r="R444" s="289"/>
      <c r="S444" s="118"/>
      <c r="T444" s="118"/>
      <c r="U444" s="118"/>
      <c r="V444" s="118"/>
      <c r="W444" s="118"/>
    </row>
    <row r="445" spans="1:23" ht="14.25">
      <c r="A445" s="1"/>
      <c r="B445" s="4"/>
      <c r="C445" s="1"/>
      <c r="E445" s="1108"/>
      <c r="F445" s="1108"/>
      <c r="G445" s="1108"/>
      <c r="H445" s="1108"/>
      <c r="I445" s="1108"/>
      <c r="J445" s="1108"/>
      <c r="K445" s="1108"/>
      <c r="L445" s="1108"/>
      <c r="M445" s="289"/>
      <c r="N445" s="289"/>
      <c r="O445" s="289"/>
      <c r="P445" s="289"/>
      <c r="Q445" s="289"/>
      <c r="R445" s="289"/>
      <c r="S445" s="118"/>
      <c r="T445" s="118"/>
      <c r="U445" s="118"/>
      <c r="V445" s="118"/>
      <c r="W445" s="118"/>
    </row>
    <row r="446" spans="1:23" ht="14.25">
      <c r="A446" s="1"/>
      <c r="B446" s="4"/>
      <c r="C446" s="1"/>
      <c r="E446" s="1108"/>
      <c r="F446" s="1108"/>
      <c r="G446" s="1108"/>
      <c r="H446" s="1108"/>
      <c r="I446" s="1108"/>
      <c r="J446" s="1108"/>
      <c r="K446" s="1108"/>
      <c r="L446" s="1108"/>
      <c r="M446" s="289"/>
      <c r="N446" s="289"/>
      <c r="O446" s="289"/>
      <c r="P446" s="289"/>
      <c r="Q446" s="289"/>
      <c r="R446" s="289"/>
      <c r="S446" s="118"/>
      <c r="T446" s="118"/>
      <c r="U446" s="118"/>
      <c r="V446" s="118"/>
      <c r="W446" s="118"/>
    </row>
    <row r="447" spans="1:23" ht="14.25">
      <c r="A447" s="1"/>
      <c r="B447" s="4"/>
      <c r="C447" s="1"/>
      <c r="E447" s="1108"/>
      <c r="F447" s="1108"/>
      <c r="G447" s="1108"/>
      <c r="H447" s="1108"/>
      <c r="I447" s="1108"/>
      <c r="J447" s="1108"/>
      <c r="K447" s="1108"/>
      <c r="L447" s="1108"/>
      <c r="M447" s="289"/>
      <c r="N447" s="289"/>
      <c r="O447" s="289"/>
      <c r="P447" s="289"/>
      <c r="Q447" s="289"/>
      <c r="R447" s="289"/>
      <c r="S447" s="118"/>
      <c r="T447" s="118"/>
      <c r="U447" s="118"/>
      <c r="V447" s="118"/>
      <c r="W447" s="118"/>
    </row>
    <row r="448" spans="1:23">
      <c r="A448" s="1"/>
      <c r="B448" s="20"/>
      <c r="C448" s="1"/>
      <c r="E448" s="1108"/>
      <c r="F448" s="1108"/>
      <c r="G448" s="1108"/>
      <c r="H448" s="1108"/>
      <c r="I448" s="1108"/>
      <c r="J448" s="1108"/>
      <c r="K448" s="1108"/>
      <c r="L448" s="1108"/>
      <c r="M448" s="289"/>
      <c r="N448" s="289"/>
      <c r="O448" s="289"/>
      <c r="P448" s="289"/>
      <c r="Q448" s="289"/>
      <c r="R448" s="289"/>
      <c r="S448" s="118"/>
      <c r="T448" s="118"/>
      <c r="U448" s="118"/>
      <c r="V448" s="118"/>
      <c r="W448" s="118"/>
    </row>
    <row r="449" spans="1:23">
      <c r="A449" s="1"/>
      <c r="B449" s="20"/>
      <c r="C449" s="1"/>
      <c r="E449" s="1108"/>
      <c r="F449" s="1108"/>
      <c r="G449" s="1108"/>
      <c r="H449" s="1108"/>
      <c r="I449" s="1108"/>
      <c r="J449" s="1108"/>
      <c r="K449" s="1108"/>
      <c r="L449" s="1108"/>
      <c r="M449" s="289"/>
      <c r="N449" s="289"/>
      <c r="O449" s="289"/>
      <c r="P449" s="289"/>
      <c r="Q449" s="289"/>
      <c r="R449" s="289"/>
      <c r="S449" s="118"/>
      <c r="T449" s="118"/>
      <c r="U449" s="118"/>
      <c r="V449" s="118"/>
      <c r="W449" s="118"/>
    </row>
    <row r="450" spans="1:23" ht="15.75">
      <c r="A450" s="1"/>
      <c r="B450" s="22"/>
      <c r="C450" s="1"/>
      <c r="E450" s="1108"/>
      <c r="F450" s="1108"/>
      <c r="G450" s="1108"/>
      <c r="H450" s="1108"/>
      <c r="I450" s="1108"/>
      <c r="J450" s="1108"/>
      <c r="K450" s="1108"/>
      <c r="L450" s="1108"/>
      <c r="M450" s="289"/>
      <c r="N450" s="289"/>
      <c r="O450" s="289"/>
      <c r="P450" s="289"/>
      <c r="Q450" s="289"/>
      <c r="R450" s="289"/>
      <c r="S450" s="118"/>
      <c r="T450" s="118"/>
      <c r="U450" s="118"/>
      <c r="V450" s="118"/>
      <c r="W450" s="118"/>
    </row>
    <row r="451" spans="1:23" ht="14.25">
      <c r="A451" s="1"/>
      <c r="B451" s="4"/>
      <c r="C451" s="1"/>
      <c r="E451" s="1108"/>
      <c r="F451" s="1108"/>
      <c r="G451" s="1108"/>
      <c r="H451" s="1108"/>
      <c r="I451" s="1108"/>
      <c r="J451" s="1108"/>
      <c r="K451" s="1108"/>
      <c r="L451" s="1108"/>
      <c r="M451" s="289"/>
      <c r="N451" s="289"/>
      <c r="O451" s="289"/>
      <c r="P451" s="289"/>
      <c r="Q451" s="289"/>
      <c r="R451" s="289"/>
      <c r="S451" s="118"/>
      <c r="T451" s="118"/>
      <c r="U451" s="118"/>
      <c r="V451" s="118"/>
      <c r="W451" s="118"/>
    </row>
    <row r="452" spans="1:23" ht="14.25">
      <c r="A452" s="1"/>
      <c r="B452" s="4"/>
      <c r="C452" s="1"/>
      <c r="E452" s="1108"/>
      <c r="F452" s="1108"/>
      <c r="G452" s="1108"/>
      <c r="H452" s="1108"/>
      <c r="I452" s="1108"/>
      <c r="J452" s="1108"/>
      <c r="K452" s="1108"/>
      <c r="L452" s="1108"/>
      <c r="M452" s="289"/>
      <c r="N452" s="289"/>
      <c r="O452" s="289"/>
      <c r="P452" s="289"/>
      <c r="Q452" s="289"/>
      <c r="R452" s="289"/>
      <c r="S452" s="118"/>
      <c r="T452" s="118"/>
      <c r="U452" s="118"/>
      <c r="V452" s="118"/>
      <c r="W452" s="118"/>
    </row>
    <row r="453" spans="1:23" ht="14.25">
      <c r="A453" s="1"/>
      <c r="B453" s="4"/>
      <c r="C453" s="1"/>
      <c r="E453" s="1108"/>
      <c r="F453" s="1108"/>
      <c r="G453" s="1108"/>
      <c r="H453" s="1108"/>
      <c r="I453" s="1108"/>
      <c r="J453" s="1108"/>
      <c r="K453" s="1108"/>
      <c r="L453" s="1108"/>
      <c r="M453" s="289"/>
      <c r="N453" s="289"/>
      <c r="O453" s="289"/>
      <c r="P453" s="289"/>
      <c r="Q453" s="289"/>
      <c r="R453" s="289"/>
      <c r="S453" s="118"/>
      <c r="T453" s="118"/>
      <c r="U453" s="118"/>
      <c r="V453" s="118"/>
      <c r="W453" s="118"/>
    </row>
    <row r="454" spans="1:23" ht="14.25">
      <c r="A454" s="1"/>
      <c r="B454" s="4"/>
      <c r="C454" s="1"/>
      <c r="E454" s="1108"/>
      <c r="F454" s="1108"/>
      <c r="G454" s="1108"/>
      <c r="H454" s="1108"/>
      <c r="I454" s="1108"/>
      <c r="J454" s="1108"/>
      <c r="K454" s="1108"/>
      <c r="L454" s="1108"/>
      <c r="M454" s="289"/>
      <c r="N454" s="289"/>
      <c r="O454" s="289"/>
      <c r="P454" s="289"/>
      <c r="Q454" s="289"/>
      <c r="R454" s="289"/>
      <c r="S454" s="118"/>
      <c r="T454" s="118"/>
      <c r="U454" s="118"/>
      <c r="V454" s="118"/>
      <c r="W454" s="118"/>
    </row>
    <row r="455" spans="1:23" ht="14.25">
      <c r="A455" s="1"/>
      <c r="B455" s="64"/>
      <c r="C455" s="1"/>
      <c r="E455" s="1108"/>
      <c r="F455" s="1108"/>
      <c r="G455" s="1108"/>
      <c r="H455" s="1108"/>
      <c r="I455" s="1108"/>
      <c r="J455" s="1108"/>
      <c r="K455" s="1108"/>
      <c r="L455" s="1108"/>
      <c r="M455" s="289"/>
      <c r="N455" s="289"/>
      <c r="O455" s="289"/>
      <c r="P455" s="289"/>
      <c r="Q455" s="289"/>
      <c r="R455" s="289"/>
      <c r="S455" s="118"/>
      <c r="T455" s="118"/>
      <c r="U455" s="118"/>
      <c r="V455" s="118"/>
      <c r="W455" s="118"/>
    </row>
    <row r="456" spans="1:23" ht="14.25">
      <c r="A456" s="1"/>
      <c r="B456" s="4"/>
      <c r="C456" s="1"/>
      <c r="E456" s="1108"/>
      <c r="F456" s="1108"/>
      <c r="G456" s="1108"/>
      <c r="H456" s="1108"/>
      <c r="I456" s="1108"/>
      <c r="J456" s="1108"/>
      <c r="K456" s="1108"/>
      <c r="L456" s="1108"/>
      <c r="M456" s="289"/>
      <c r="N456" s="289"/>
      <c r="O456" s="289"/>
      <c r="P456" s="289"/>
      <c r="Q456" s="289"/>
      <c r="R456" s="289"/>
      <c r="S456" s="118"/>
      <c r="T456" s="118"/>
      <c r="U456" s="118"/>
      <c r="V456" s="118"/>
      <c r="W456" s="118"/>
    </row>
    <row r="457" spans="1:23" ht="78" customHeight="1">
      <c r="A457" s="1"/>
      <c r="B457" s="22"/>
      <c r="C457" s="1"/>
      <c r="E457" s="1108"/>
      <c r="F457" s="1108"/>
      <c r="G457" s="1108"/>
      <c r="H457" s="1108"/>
      <c r="I457" s="1108"/>
      <c r="J457" s="1108"/>
      <c r="K457" s="1108"/>
      <c r="L457" s="1108"/>
      <c r="M457" s="289"/>
      <c r="N457" s="289"/>
      <c r="O457" s="289"/>
      <c r="P457" s="289"/>
      <c r="Q457" s="289"/>
      <c r="R457" s="289"/>
      <c r="S457" s="118"/>
      <c r="T457" s="118"/>
      <c r="U457" s="118"/>
      <c r="V457" s="118"/>
      <c r="W457" s="118"/>
    </row>
    <row r="458" spans="1:23" ht="14.25">
      <c r="A458" s="1"/>
      <c r="B458" s="4"/>
      <c r="C458" s="1"/>
      <c r="E458" s="1108"/>
      <c r="F458" s="1108"/>
      <c r="G458" s="1108"/>
      <c r="H458" s="1108"/>
      <c r="I458" s="1108"/>
      <c r="J458" s="1108"/>
      <c r="K458" s="1108"/>
      <c r="L458" s="1108"/>
      <c r="M458" s="289"/>
      <c r="N458" s="289"/>
      <c r="O458" s="289"/>
      <c r="P458" s="289"/>
      <c r="Q458" s="289"/>
      <c r="R458" s="289"/>
      <c r="S458" s="118"/>
      <c r="T458" s="118"/>
      <c r="U458" s="118"/>
      <c r="V458" s="118"/>
      <c r="W458" s="118"/>
    </row>
    <row r="459" spans="1:23" ht="14.25">
      <c r="A459" s="1"/>
      <c r="B459" s="4"/>
      <c r="C459" s="1"/>
      <c r="E459" s="170"/>
      <c r="F459" s="170"/>
      <c r="G459" s="170"/>
      <c r="H459" s="170"/>
      <c r="I459" s="170"/>
      <c r="J459" s="170"/>
      <c r="K459" s="170"/>
      <c r="L459" s="170"/>
      <c r="M459" s="289"/>
      <c r="N459" s="289"/>
      <c r="O459" s="289"/>
      <c r="P459" s="289"/>
      <c r="Q459" s="289"/>
      <c r="R459" s="289"/>
      <c r="S459" s="118"/>
      <c r="T459" s="118"/>
      <c r="U459" s="118"/>
      <c r="V459" s="118"/>
      <c r="W459" s="118"/>
    </row>
    <row r="460" spans="1:23">
      <c r="A460" s="1"/>
      <c r="B460" s="20"/>
      <c r="C460" s="1"/>
      <c r="E460" s="960" t="s">
        <v>1377</v>
      </c>
      <c r="F460" s="115"/>
      <c r="G460" s="115"/>
      <c r="H460" s="115"/>
      <c r="I460" s="115"/>
      <c r="J460" s="115"/>
      <c r="K460" s="115"/>
      <c r="L460" s="115"/>
      <c r="M460" s="289"/>
      <c r="N460" s="289"/>
      <c r="O460" s="289"/>
      <c r="P460" s="289"/>
      <c r="Q460" s="289"/>
      <c r="R460" s="289"/>
      <c r="S460" s="118"/>
      <c r="T460" s="118"/>
      <c r="U460" s="118"/>
      <c r="V460" s="118"/>
      <c r="W460" s="118"/>
    </row>
    <row r="461" spans="1:23" ht="15.75">
      <c r="A461" s="1"/>
      <c r="B461" s="22"/>
      <c r="C461" s="1"/>
      <c r="E461" s="170"/>
      <c r="F461" s="170"/>
      <c r="G461" s="170"/>
      <c r="H461" s="170"/>
      <c r="I461" s="170"/>
      <c r="J461" s="170"/>
      <c r="K461" s="170"/>
      <c r="L461" s="170"/>
      <c r="M461" s="118"/>
      <c r="N461" s="118"/>
      <c r="O461" s="118"/>
      <c r="P461" s="118"/>
      <c r="Q461" s="118"/>
      <c r="R461" s="118"/>
      <c r="S461" s="118"/>
      <c r="T461" s="118"/>
      <c r="U461" s="118"/>
      <c r="V461" s="118"/>
      <c r="W461" s="118"/>
    </row>
    <row r="462" spans="1:23" ht="12.75">
      <c r="A462" s="1"/>
      <c r="B462" s="18"/>
      <c r="C462" s="1"/>
      <c r="E462" s="1141" t="s">
        <v>1378</v>
      </c>
      <c r="F462" s="1108"/>
      <c r="G462" s="1108"/>
      <c r="H462" s="1108"/>
      <c r="I462" s="1108"/>
      <c r="J462" s="1108"/>
      <c r="K462" s="1108"/>
      <c r="L462" s="1108"/>
      <c r="M462" s="118"/>
      <c r="N462" s="118"/>
      <c r="O462" s="118"/>
      <c r="P462" s="118"/>
      <c r="Q462" s="118"/>
      <c r="R462" s="118"/>
      <c r="S462" s="118"/>
      <c r="T462" s="118"/>
      <c r="U462" s="118"/>
      <c r="V462" s="118"/>
      <c r="W462" s="118"/>
    </row>
    <row r="463" spans="1:23" ht="12.75">
      <c r="A463" s="1"/>
      <c r="B463" s="4"/>
      <c r="C463" s="1"/>
      <c r="E463" s="1108"/>
      <c r="F463" s="1108"/>
      <c r="G463" s="1108"/>
      <c r="H463" s="1108"/>
      <c r="I463" s="1108"/>
      <c r="J463" s="1108"/>
      <c r="K463" s="1108"/>
      <c r="L463" s="1108"/>
      <c r="M463" s="118"/>
      <c r="N463" s="118"/>
      <c r="O463" s="118"/>
      <c r="P463" s="118"/>
      <c r="Q463" s="118"/>
      <c r="R463" s="118"/>
      <c r="S463" s="118"/>
      <c r="T463" s="118"/>
      <c r="U463" s="118"/>
      <c r="V463" s="118"/>
      <c r="W463" s="118"/>
    </row>
    <row r="464" spans="1:23" ht="15.75">
      <c r="A464" s="1"/>
      <c r="B464" s="19"/>
      <c r="C464" s="1"/>
      <c r="E464" s="1108"/>
      <c r="F464" s="1108"/>
      <c r="G464" s="1108"/>
      <c r="H464" s="1108"/>
      <c r="I464" s="1108"/>
      <c r="J464" s="1108"/>
      <c r="K464" s="1108"/>
      <c r="L464" s="1108"/>
      <c r="M464" s="118"/>
      <c r="N464" s="118"/>
      <c r="O464" s="118"/>
      <c r="P464" s="118"/>
      <c r="Q464" s="118"/>
      <c r="R464" s="118"/>
      <c r="S464" s="118"/>
      <c r="T464" s="118"/>
      <c r="U464" s="118"/>
      <c r="V464" s="118"/>
      <c r="W464" s="118"/>
    </row>
    <row r="465" spans="1:23" ht="12.75">
      <c r="A465" s="1"/>
      <c r="B465" s="4"/>
      <c r="C465" s="1"/>
      <c r="E465" s="1108"/>
      <c r="F465" s="1108"/>
      <c r="G465" s="1108"/>
      <c r="H465" s="1108"/>
      <c r="I465" s="1108"/>
      <c r="J465" s="1108"/>
      <c r="K465" s="1108"/>
      <c r="L465" s="1108"/>
      <c r="M465" s="118"/>
      <c r="N465" s="118"/>
      <c r="O465" s="118"/>
      <c r="P465" s="118"/>
      <c r="Q465" s="118"/>
      <c r="R465" s="118"/>
      <c r="S465" s="118"/>
      <c r="T465" s="118"/>
      <c r="U465" s="118"/>
      <c r="V465" s="118"/>
      <c r="W465" s="118"/>
    </row>
    <row r="466" spans="1:23">
      <c r="A466" s="1"/>
      <c r="B466" s="20"/>
      <c r="C466" s="1"/>
      <c r="E466" s="1108"/>
      <c r="F466" s="1108"/>
      <c r="G466" s="1108"/>
      <c r="H466" s="1108"/>
      <c r="I466" s="1108"/>
      <c r="J466" s="1108"/>
      <c r="K466" s="1108"/>
      <c r="L466" s="1108"/>
      <c r="M466" s="118"/>
      <c r="N466" s="118"/>
      <c r="O466" s="118"/>
      <c r="P466" s="118"/>
      <c r="Q466" s="118"/>
      <c r="R466" s="118"/>
      <c r="S466" s="118"/>
      <c r="T466" s="118"/>
      <c r="U466" s="118"/>
      <c r="V466" s="118"/>
      <c r="W466" s="118"/>
    </row>
    <row r="467" spans="1:23" ht="15.75">
      <c r="A467" s="1"/>
      <c r="B467" s="22"/>
      <c r="C467" s="1"/>
      <c r="E467" s="1108"/>
      <c r="F467" s="1108"/>
      <c r="G467" s="1108"/>
      <c r="H467" s="1108"/>
      <c r="I467" s="1108"/>
      <c r="J467" s="1108"/>
      <c r="K467" s="1108"/>
      <c r="L467" s="1108"/>
      <c r="M467" s="118"/>
      <c r="N467" s="118"/>
      <c r="O467" s="118"/>
      <c r="P467" s="118"/>
      <c r="Q467" s="118"/>
      <c r="R467" s="118"/>
      <c r="S467" s="118"/>
      <c r="T467" s="118"/>
      <c r="U467" s="118"/>
      <c r="V467" s="118"/>
      <c r="W467" s="118"/>
    </row>
    <row r="468" spans="1:23" ht="52.9" customHeight="1">
      <c r="A468" s="1"/>
      <c r="B468" s="4"/>
      <c r="C468" s="1"/>
      <c r="E468" s="1108"/>
      <c r="F468" s="1108"/>
      <c r="G468" s="1108"/>
      <c r="H468" s="1108"/>
      <c r="I468" s="1108"/>
      <c r="J468" s="1108"/>
      <c r="K468" s="1108"/>
      <c r="L468" s="1108"/>
      <c r="M468" s="118"/>
      <c r="N468" s="118"/>
      <c r="O468" s="118"/>
      <c r="P468" s="118"/>
      <c r="Q468" s="118"/>
      <c r="R468" s="118"/>
      <c r="S468" s="118"/>
      <c r="T468" s="118"/>
      <c r="U468" s="118"/>
      <c r="V468" s="118"/>
      <c r="W468" s="118"/>
    </row>
    <row r="469" spans="1:23">
      <c r="A469" s="1"/>
      <c r="B469" s="20"/>
      <c r="C469" s="1"/>
      <c r="E469" s="1108"/>
      <c r="F469" s="1108"/>
      <c r="G469" s="1108"/>
      <c r="H469" s="1108"/>
      <c r="I469" s="1108"/>
      <c r="J469" s="1108"/>
      <c r="K469" s="1108"/>
      <c r="L469" s="1108"/>
      <c r="M469" s="118"/>
      <c r="N469" s="118"/>
      <c r="O469" s="118"/>
      <c r="P469" s="118"/>
      <c r="Q469" s="118"/>
      <c r="R469" s="118"/>
      <c r="S469" s="118"/>
      <c r="T469" s="118"/>
      <c r="U469" s="118"/>
      <c r="V469" s="118"/>
      <c r="W469" s="118"/>
    </row>
    <row r="470" spans="1:23" ht="15.75">
      <c r="A470" s="1"/>
      <c r="B470" s="22"/>
      <c r="C470" s="1"/>
      <c r="E470" s="1108"/>
      <c r="F470" s="1108"/>
      <c r="G470" s="1108"/>
      <c r="H470" s="1108"/>
      <c r="I470" s="1108"/>
      <c r="J470" s="1108"/>
      <c r="K470" s="1108"/>
      <c r="L470" s="1108"/>
      <c r="M470" s="118"/>
      <c r="N470" s="118"/>
      <c r="O470" s="118"/>
      <c r="P470" s="118"/>
      <c r="Q470" s="118"/>
      <c r="R470" s="118"/>
      <c r="S470" s="118"/>
      <c r="T470" s="118"/>
      <c r="U470" s="118"/>
      <c r="V470" s="118"/>
      <c r="W470" s="118"/>
    </row>
    <row r="471" spans="1:23" ht="12.75">
      <c r="A471" s="1"/>
      <c r="B471" s="4"/>
      <c r="C471" s="1"/>
      <c r="E471" s="1108"/>
      <c r="F471" s="1108"/>
      <c r="G471" s="1108"/>
      <c r="H471" s="1108"/>
      <c r="I471" s="1108"/>
      <c r="J471" s="1108"/>
      <c r="K471" s="1108"/>
      <c r="L471" s="1108"/>
      <c r="M471" s="118"/>
      <c r="N471" s="118"/>
      <c r="O471" s="118"/>
      <c r="P471" s="118"/>
      <c r="Q471" s="118"/>
      <c r="R471" s="118"/>
      <c r="S471" s="118"/>
      <c r="T471" s="118"/>
      <c r="U471" s="118"/>
      <c r="V471" s="118"/>
      <c r="W471" s="118"/>
    </row>
    <row r="472" spans="1:23" ht="12.75">
      <c r="A472" s="1"/>
      <c r="B472" s="4"/>
      <c r="C472" s="1"/>
      <c r="E472" s="1108"/>
      <c r="F472" s="1108"/>
      <c r="G472" s="1108"/>
      <c r="H472" s="1108"/>
      <c r="I472" s="1108"/>
      <c r="J472" s="1108"/>
      <c r="K472" s="1108"/>
      <c r="L472" s="1108"/>
      <c r="M472" s="118"/>
      <c r="N472" s="118"/>
      <c r="O472" s="118"/>
      <c r="P472" s="118"/>
      <c r="Q472" s="118"/>
      <c r="R472" s="118"/>
      <c r="S472" s="118"/>
      <c r="T472" s="118"/>
      <c r="U472" s="118"/>
      <c r="V472" s="118"/>
      <c r="W472" s="118"/>
    </row>
    <row r="473" spans="1:23" ht="12.75">
      <c r="A473" s="1"/>
      <c r="B473" s="4"/>
      <c r="C473" s="1"/>
      <c r="E473" s="1108"/>
      <c r="F473" s="1108"/>
      <c r="G473" s="1108"/>
      <c r="H473" s="1108"/>
      <c r="I473" s="1108"/>
      <c r="J473" s="1108"/>
      <c r="K473" s="1108"/>
      <c r="L473" s="1108"/>
      <c r="M473" s="118"/>
      <c r="N473" s="118"/>
      <c r="O473" s="118"/>
      <c r="P473" s="118"/>
      <c r="Q473" s="118"/>
      <c r="R473" s="118"/>
      <c r="S473" s="118"/>
      <c r="T473" s="118"/>
      <c r="U473" s="118"/>
      <c r="V473" s="118"/>
      <c r="W473" s="118"/>
    </row>
    <row r="474" spans="1:23" ht="12.75">
      <c r="A474" s="1"/>
      <c r="B474" s="4"/>
      <c r="C474" s="1"/>
      <c r="E474" s="1108"/>
      <c r="F474" s="1108"/>
      <c r="G474" s="1108"/>
      <c r="H474" s="1108"/>
      <c r="I474" s="1108"/>
      <c r="J474" s="1108"/>
      <c r="K474" s="1108"/>
      <c r="L474" s="1108"/>
      <c r="M474" s="118"/>
      <c r="N474" s="118"/>
      <c r="O474" s="118"/>
      <c r="P474" s="118"/>
      <c r="Q474" s="118"/>
      <c r="R474" s="118"/>
      <c r="S474" s="118"/>
      <c r="T474" s="118"/>
      <c r="U474" s="118"/>
      <c r="V474" s="118"/>
      <c r="W474" s="118"/>
    </row>
    <row r="475" spans="1:23">
      <c r="A475" s="1"/>
      <c r="B475" s="20"/>
      <c r="C475" s="1"/>
      <c r="E475" s="1108"/>
      <c r="F475" s="1108"/>
      <c r="G475" s="1108"/>
      <c r="H475" s="1108"/>
      <c r="I475" s="1108"/>
      <c r="J475" s="1108"/>
      <c r="K475" s="1108"/>
      <c r="L475" s="1108"/>
      <c r="M475" s="118"/>
      <c r="N475" s="118"/>
      <c r="O475" s="118"/>
      <c r="P475" s="118"/>
      <c r="Q475" s="118"/>
      <c r="R475" s="118"/>
      <c r="S475" s="118"/>
      <c r="T475" s="118"/>
      <c r="U475" s="118"/>
      <c r="V475" s="118"/>
      <c r="W475" s="118"/>
    </row>
    <row r="476" spans="1:23" ht="15.75">
      <c r="A476" s="1"/>
      <c r="B476" s="22"/>
      <c r="C476" s="1"/>
      <c r="E476" s="1108"/>
      <c r="F476" s="1108"/>
      <c r="G476" s="1108"/>
      <c r="H476" s="1108"/>
      <c r="I476" s="1108"/>
      <c r="J476" s="1108"/>
      <c r="K476" s="1108"/>
      <c r="L476" s="1108"/>
      <c r="M476" s="118"/>
      <c r="N476" s="118"/>
      <c r="O476" s="118"/>
      <c r="P476" s="118"/>
      <c r="Q476" s="118"/>
      <c r="R476" s="118"/>
      <c r="S476" s="118"/>
      <c r="T476" s="118"/>
      <c r="U476" s="118"/>
      <c r="V476" s="118"/>
      <c r="W476" s="118"/>
    </row>
    <row r="477" spans="1:23">
      <c r="A477" s="1"/>
      <c r="B477" s="4"/>
      <c r="C477" s="1"/>
      <c r="E477" s="341"/>
      <c r="F477" s="341"/>
      <c r="G477" s="341"/>
      <c r="H477" s="341"/>
      <c r="I477" s="341"/>
      <c r="J477" s="341"/>
      <c r="K477" s="341"/>
      <c r="L477" s="341"/>
      <c r="M477" s="341"/>
      <c r="N477" s="341"/>
      <c r="O477" s="118"/>
      <c r="P477" s="118"/>
      <c r="Q477" s="118"/>
      <c r="R477" s="118"/>
      <c r="S477" s="118"/>
      <c r="T477" s="118"/>
      <c r="U477" s="118"/>
      <c r="V477" s="118"/>
      <c r="W477" s="118"/>
    </row>
    <row r="478" spans="1:23">
      <c r="A478" s="1"/>
      <c r="B478" s="4"/>
      <c r="C478" s="1"/>
      <c r="E478" s="994" t="s">
        <v>1379</v>
      </c>
      <c r="F478" s="117"/>
      <c r="G478" s="117"/>
      <c r="H478" s="117"/>
      <c r="I478" s="117"/>
      <c r="J478" s="117"/>
      <c r="K478" s="117"/>
      <c r="L478" s="117"/>
      <c r="M478" s="117"/>
      <c r="N478" s="117"/>
      <c r="O478" s="118"/>
      <c r="P478" s="118"/>
      <c r="Q478" s="118"/>
      <c r="R478" s="118"/>
      <c r="S478" s="118"/>
      <c r="T478" s="118"/>
      <c r="U478" s="118"/>
      <c r="V478" s="118"/>
      <c r="W478" s="118"/>
    </row>
    <row r="479" spans="1:23" ht="12.75">
      <c r="A479" s="1"/>
      <c r="B479" s="4"/>
      <c r="C479" s="1"/>
      <c r="E479" s="118"/>
      <c r="F479" s="118"/>
      <c r="G479" s="118"/>
      <c r="H479" s="118"/>
      <c r="I479" s="118"/>
      <c r="J479" s="118"/>
      <c r="K479" s="118"/>
      <c r="L479" s="118"/>
      <c r="M479" s="118"/>
      <c r="N479" s="118"/>
      <c r="O479" s="118"/>
      <c r="P479" s="118"/>
      <c r="Q479" s="118"/>
      <c r="R479" s="118"/>
      <c r="S479" s="118"/>
      <c r="T479" s="118"/>
      <c r="U479" s="118"/>
      <c r="V479" s="118"/>
      <c r="W479" s="118"/>
    </row>
    <row r="480" spans="1:23" ht="14.25">
      <c r="A480" s="1"/>
      <c r="B480" s="4"/>
      <c r="C480" s="1"/>
      <c r="E480" s="996" t="s">
        <v>1380</v>
      </c>
      <c r="F480" s="467"/>
      <c r="G480" s="467"/>
      <c r="H480" s="467"/>
      <c r="I480" s="467"/>
      <c r="J480" s="467"/>
      <c r="K480" s="467"/>
      <c r="L480" s="467"/>
      <c r="M480" s="118"/>
      <c r="N480" s="118"/>
      <c r="O480" s="118"/>
      <c r="P480" s="118"/>
      <c r="Q480" s="118"/>
      <c r="R480" s="118"/>
      <c r="S480" s="118"/>
      <c r="T480" s="118"/>
      <c r="U480" s="118"/>
      <c r="V480" s="118"/>
      <c r="W480" s="118"/>
    </row>
    <row r="481" spans="1:23" ht="15.75" customHeight="1">
      <c r="A481" s="1"/>
      <c r="B481" s="64"/>
      <c r="C481" s="1"/>
      <c r="E481" s="356"/>
      <c r="F481" s="356"/>
      <c r="G481" s="356"/>
      <c r="H481" s="356"/>
      <c r="I481" s="356"/>
      <c r="J481" s="356"/>
      <c r="K481" s="356"/>
      <c r="L481" s="356"/>
      <c r="M481" s="118"/>
      <c r="N481" s="118"/>
      <c r="O481" s="118"/>
      <c r="P481" s="118"/>
      <c r="Q481" s="118"/>
      <c r="R481" s="118"/>
      <c r="S481" s="118"/>
      <c r="T481" s="118"/>
      <c r="U481" s="118"/>
      <c r="V481" s="118"/>
      <c r="W481" s="118"/>
    </row>
    <row r="482" spans="1:23">
      <c r="A482" s="1"/>
      <c r="B482" s="4"/>
      <c r="C482" s="1"/>
      <c r="E482" s="1141" t="s">
        <v>1381</v>
      </c>
      <c r="F482" s="1108"/>
      <c r="G482" s="1108"/>
      <c r="H482" s="1108"/>
      <c r="I482" s="1108"/>
      <c r="J482" s="1108"/>
      <c r="K482" s="1108"/>
      <c r="L482" s="1108"/>
      <c r="M482" s="499"/>
      <c r="N482" s="499"/>
      <c r="O482" s="499"/>
      <c r="P482" s="499"/>
      <c r="Q482" s="499"/>
      <c r="R482" s="499"/>
      <c r="S482" s="118"/>
      <c r="T482" s="118"/>
      <c r="U482" s="118"/>
      <c r="V482" s="118"/>
      <c r="W482" s="118"/>
    </row>
    <row r="483" spans="1:23">
      <c r="A483" s="1"/>
      <c r="B483" s="20"/>
      <c r="C483" s="1"/>
      <c r="E483" s="1108"/>
      <c r="F483" s="1108"/>
      <c r="G483" s="1108"/>
      <c r="H483" s="1108"/>
      <c r="I483" s="1108"/>
      <c r="J483" s="1108"/>
      <c r="K483" s="1108"/>
      <c r="L483" s="1108"/>
      <c r="M483" s="499"/>
      <c r="N483" s="499"/>
      <c r="O483" s="499"/>
      <c r="P483" s="499"/>
      <c r="Q483" s="499"/>
      <c r="R483" s="499"/>
      <c r="S483" s="118"/>
      <c r="T483" s="118"/>
      <c r="U483" s="118"/>
      <c r="V483" s="118"/>
      <c r="W483" s="118"/>
    </row>
    <row r="484" spans="1:23" ht="15.75">
      <c r="A484" s="1"/>
      <c r="B484" s="22"/>
      <c r="C484" s="1"/>
      <c r="E484" s="1108"/>
      <c r="F484" s="1108"/>
      <c r="G484" s="1108"/>
      <c r="H484" s="1108"/>
      <c r="I484" s="1108"/>
      <c r="J484" s="1108"/>
      <c r="K484" s="1108"/>
      <c r="L484" s="1108"/>
      <c r="M484" s="499"/>
      <c r="N484" s="499"/>
      <c r="O484" s="499"/>
      <c r="P484" s="499"/>
      <c r="Q484" s="499"/>
      <c r="R484" s="499"/>
      <c r="S484" s="118"/>
      <c r="T484" s="118"/>
      <c r="U484" s="118"/>
      <c r="V484" s="118"/>
      <c r="W484" s="118"/>
    </row>
    <row r="485" spans="1:23">
      <c r="A485" s="1"/>
      <c r="B485" s="4"/>
      <c r="C485" s="1"/>
      <c r="E485" s="1108"/>
      <c r="F485" s="1108"/>
      <c r="G485" s="1108"/>
      <c r="H485" s="1108"/>
      <c r="I485" s="1108"/>
      <c r="J485" s="1108"/>
      <c r="K485" s="1108"/>
      <c r="L485" s="1108"/>
      <c r="M485" s="499"/>
      <c r="N485" s="499"/>
      <c r="O485" s="499"/>
      <c r="P485" s="499"/>
      <c r="Q485" s="499"/>
      <c r="R485" s="499"/>
      <c r="S485" s="118"/>
      <c r="T485" s="118"/>
      <c r="U485" s="118"/>
      <c r="V485" s="118"/>
      <c r="W485" s="118"/>
    </row>
    <row r="486" spans="1:23">
      <c r="A486" s="1"/>
      <c r="B486" s="4"/>
      <c r="C486" s="1"/>
      <c r="E486" s="1108"/>
      <c r="F486" s="1108"/>
      <c r="G486" s="1108"/>
      <c r="H486" s="1108"/>
      <c r="I486" s="1108"/>
      <c r="J486" s="1108"/>
      <c r="K486" s="1108"/>
      <c r="L486" s="1108"/>
      <c r="M486" s="499"/>
      <c r="N486" s="499"/>
      <c r="O486" s="499"/>
      <c r="P486" s="499"/>
      <c r="Q486" s="499"/>
      <c r="R486" s="499"/>
      <c r="S486" s="118"/>
      <c r="T486" s="118"/>
      <c r="U486" s="118"/>
      <c r="V486" s="118"/>
      <c r="W486" s="118"/>
    </row>
    <row r="487" spans="1:23">
      <c r="A487" s="1"/>
      <c r="B487" s="4"/>
      <c r="C487" s="1"/>
      <c r="E487" s="1108"/>
      <c r="F487" s="1108"/>
      <c r="G487" s="1108"/>
      <c r="H487" s="1108"/>
      <c r="I487" s="1108"/>
      <c r="J487" s="1108"/>
      <c r="K487" s="1108"/>
      <c r="L487" s="1108"/>
      <c r="M487" s="499"/>
      <c r="N487" s="499"/>
      <c r="O487" s="499"/>
      <c r="P487" s="499"/>
      <c r="Q487" s="499"/>
      <c r="R487" s="499"/>
      <c r="S487" s="118"/>
      <c r="T487" s="118"/>
      <c r="U487" s="118"/>
      <c r="V487" s="118"/>
      <c r="W487" s="118"/>
    </row>
    <row r="488" spans="1:23">
      <c r="A488" s="1"/>
      <c r="B488" s="4"/>
      <c r="C488" s="1"/>
      <c r="E488" s="1108"/>
      <c r="F488" s="1108"/>
      <c r="G488" s="1108"/>
      <c r="H488" s="1108"/>
      <c r="I488" s="1108"/>
      <c r="J488" s="1108"/>
      <c r="K488" s="1108"/>
      <c r="L488" s="1108"/>
      <c r="M488" s="499"/>
      <c r="N488" s="499"/>
      <c r="O488" s="499"/>
      <c r="P488" s="499"/>
      <c r="Q488" s="499"/>
      <c r="R488" s="499"/>
      <c r="S488" s="118"/>
      <c r="T488" s="118"/>
      <c r="U488" s="118"/>
      <c r="V488" s="118"/>
      <c r="W488" s="118"/>
    </row>
    <row r="489" spans="1:23">
      <c r="A489" s="1"/>
      <c r="B489" s="4"/>
      <c r="C489" s="1"/>
      <c r="E489" s="1108"/>
      <c r="F489" s="1108"/>
      <c r="G489" s="1108"/>
      <c r="H489" s="1108"/>
      <c r="I489" s="1108"/>
      <c r="J489" s="1108"/>
      <c r="K489" s="1108"/>
      <c r="L489" s="1108"/>
      <c r="M489" s="499"/>
      <c r="N489" s="499"/>
      <c r="O489" s="499"/>
      <c r="P489" s="499"/>
      <c r="Q489" s="499"/>
      <c r="R489" s="499"/>
      <c r="S489" s="118"/>
      <c r="T489" s="118"/>
      <c r="U489" s="118"/>
      <c r="V489" s="118"/>
      <c r="W489" s="118"/>
    </row>
    <row r="490" spans="1:23">
      <c r="A490" s="1"/>
      <c r="B490" s="4"/>
      <c r="C490" s="1"/>
      <c r="E490" s="1108"/>
      <c r="F490" s="1108"/>
      <c r="G490" s="1108"/>
      <c r="H490" s="1108"/>
      <c r="I490" s="1108"/>
      <c r="J490" s="1108"/>
      <c r="K490" s="1108"/>
      <c r="L490" s="1108"/>
      <c r="M490" s="499"/>
      <c r="N490" s="499"/>
      <c r="O490" s="499"/>
      <c r="P490" s="499"/>
      <c r="Q490" s="499"/>
      <c r="R490" s="499"/>
      <c r="S490" s="118"/>
      <c r="T490" s="118"/>
      <c r="U490" s="118"/>
      <c r="V490" s="118"/>
      <c r="W490" s="118"/>
    </row>
    <row r="491" spans="1:23">
      <c r="A491" s="1"/>
      <c r="B491" s="20"/>
      <c r="C491" s="1"/>
      <c r="E491" s="1108"/>
      <c r="F491" s="1108"/>
      <c r="G491" s="1108"/>
      <c r="H491" s="1108"/>
      <c r="I491" s="1108"/>
      <c r="J491" s="1108"/>
      <c r="K491" s="1108"/>
      <c r="L491" s="1108"/>
      <c r="M491" s="499"/>
      <c r="N491" s="499"/>
      <c r="O491" s="499"/>
      <c r="P491" s="499"/>
      <c r="Q491" s="499"/>
      <c r="R491" s="499"/>
      <c r="S491" s="118"/>
      <c r="T491" s="118"/>
      <c r="U491" s="118"/>
      <c r="V491" s="118"/>
      <c r="W491" s="118"/>
    </row>
    <row r="492" spans="1:23" ht="15.75">
      <c r="A492" s="1"/>
      <c r="B492" s="19"/>
      <c r="C492" s="1"/>
      <c r="E492" s="1108"/>
      <c r="F492" s="1108"/>
      <c r="G492" s="1108"/>
      <c r="H492" s="1108"/>
      <c r="I492" s="1108"/>
      <c r="J492" s="1108"/>
      <c r="K492" s="1108"/>
      <c r="L492" s="1108"/>
      <c r="M492" s="499"/>
      <c r="N492" s="499"/>
      <c r="O492" s="499"/>
      <c r="P492" s="499"/>
      <c r="Q492" s="499"/>
      <c r="R492" s="499"/>
      <c r="S492" s="118"/>
      <c r="T492" s="118"/>
      <c r="U492" s="118"/>
      <c r="V492" s="118"/>
      <c r="W492" s="118"/>
    </row>
    <row r="493" spans="1:23" ht="18" customHeight="1">
      <c r="A493" s="1"/>
      <c r="B493" s="4"/>
      <c r="C493" s="1"/>
      <c r="E493" s="499"/>
      <c r="F493" s="499"/>
      <c r="G493" s="499"/>
      <c r="H493" s="499"/>
      <c r="I493" s="499"/>
      <c r="J493" s="499"/>
      <c r="K493" s="499"/>
      <c r="L493" s="499"/>
      <c r="M493" s="499"/>
      <c r="N493" s="499"/>
      <c r="O493" s="499"/>
      <c r="P493" s="499"/>
      <c r="Q493" s="499"/>
      <c r="R493" s="499"/>
      <c r="S493" s="118"/>
      <c r="T493" s="118"/>
      <c r="U493" s="118"/>
      <c r="V493" s="118"/>
      <c r="W493" s="118"/>
    </row>
    <row r="494" spans="1:23">
      <c r="A494" s="1"/>
      <c r="B494" s="20"/>
      <c r="C494" s="1"/>
      <c r="E494" s="1109" t="s">
        <v>1382</v>
      </c>
      <c r="F494" s="1108"/>
      <c r="G494" s="1108"/>
      <c r="H494" s="1108"/>
      <c r="I494" s="1108"/>
      <c r="J494" s="499"/>
      <c r="K494" s="499"/>
      <c r="L494" s="499"/>
      <c r="M494" s="499"/>
      <c r="N494" s="499"/>
      <c r="O494" s="499"/>
      <c r="P494" s="499"/>
      <c r="Q494" s="499"/>
      <c r="R494" s="499"/>
      <c r="S494" s="118"/>
      <c r="T494" s="118"/>
      <c r="U494" s="118"/>
      <c r="V494" s="118"/>
      <c r="W494" s="118"/>
    </row>
    <row r="495" spans="1:23" ht="15.75">
      <c r="A495" s="1"/>
      <c r="B495" s="22"/>
      <c r="C495" s="1"/>
      <c r="E495" s="658"/>
      <c r="F495" s="374">
        <v>2022</v>
      </c>
      <c r="G495" s="374">
        <v>2023</v>
      </c>
      <c r="H495" s="374">
        <v>2024</v>
      </c>
      <c r="I495" s="374">
        <v>2025</v>
      </c>
      <c r="J495" s="499"/>
      <c r="K495" s="499"/>
      <c r="L495" s="499"/>
      <c r="M495" s="499"/>
      <c r="N495" s="499"/>
      <c r="O495" s="499"/>
      <c r="P495" s="499"/>
      <c r="Q495" s="499"/>
      <c r="R495" s="499"/>
      <c r="S495" s="118"/>
      <c r="T495" s="118"/>
      <c r="U495" s="118"/>
      <c r="V495" s="118"/>
      <c r="W495" s="118"/>
    </row>
    <row r="496" spans="1:23">
      <c r="A496" s="1"/>
      <c r="B496" s="4"/>
      <c r="C496" s="1"/>
      <c r="E496" s="160" t="s">
        <v>1250</v>
      </c>
      <c r="F496" s="423">
        <v>5.64</v>
      </c>
      <c r="G496" s="423">
        <v>9</v>
      </c>
      <c r="H496" s="423">
        <v>9.07</v>
      </c>
      <c r="I496" s="500">
        <v>10.5</v>
      </c>
      <c r="J496" s="499"/>
      <c r="K496" s="499"/>
      <c r="L496" s="499"/>
      <c r="M496" s="499"/>
      <c r="N496" s="499"/>
      <c r="O496" s="499"/>
      <c r="P496" s="499"/>
      <c r="Q496" s="499"/>
      <c r="R496" s="499"/>
      <c r="S496" s="118"/>
      <c r="T496" s="118"/>
      <c r="U496" s="118"/>
      <c r="V496" s="118"/>
      <c r="W496" s="118"/>
    </row>
    <row r="497" spans="1:24">
      <c r="A497" s="1"/>
      <c r="B497" s="20"/>
      <c r="C497" s="1"/>
      <c r="E497" s="342" t="s">
        <v>1251</v>
      </c>
      <c r="F497" s="409">
        <v>5.33</v>
      </c>
      <c r="G497" s="409">
        <v>6.23</v>
      </c>
      <c r="H497" s="409">
        <v>8.14</v>
      </c>
      <c r="I497" s="824">
        <v>9.8699999999999992</v>
      </c>
      <c r="J497" s="499"/>
      <c r="K497" s="499"/>
      <c r="L497" s="499"/>
      <c r="M497" s="499"/>
      <c r="N497" s="499"/>
      <c r="O497" s="499"/>
      <c r="P497" s="499"/>
      <c r="Q497" s="499"/>
      <c r="R497" s="499"/>
      <c r="S497" s="118"/>
      <c r="T497" s="118"/>
      <c r="U497" s="118"/>
      <c r="V497" s="118"/>
      <c r="W497" s="118"/>
    </row>
    <row r="498" spans="1:24" ht="15.75">
      <c r="A498" s="1"/>
      <c r="B498" s="22"/>
      <c r="C498" s="1"/>
      <c r="E498" s="160" t="s">
        <v>1274</v>
      </c>
      <c r="F498" s="423">
        <v>0</v>
      </c>
      <c r="G498" s="423">
        <v>8.36</v>
      </c>
      <c r="H498" s="423">
        <v>7.51</v>
      </c>
      <c r="I498" s="423">
        <v>6.95</v>
      </c>
      <c r="J498" s="499"/>
      <c r="K498" s="499"/>
      <c r="L498" s="499"/>
      <c r="M498" s="499"/>
      <c r="N498" s="499"/>
      <c r="O498" s="499"/>
      <c r="P498" s="499"/>
      <c r="Q498" s="499"/>
      <c r="R498" s="499"/>
      <c r="S498" s="118"/>
      <c r="T498" s="118"/>
      <c r="U498" s="118"/>
      <c r="V498" s="118"/>
      <c r="W498" s="118"/>
    </row>
    <row r="499" spans="1:24">
      <c r="A499" s="1"/>
      <c r="B499" s="4"/>
      <c r="C499" s="1"/>
      <c r="E499" s="271"/>
      <c r="F499" s="271"/>
      <c r="G499" s="271"/>
      <c r="H499" s="271"/>
      <c r="I499" s="271"/>
      <c r="J499" s="499"/>
      <c r="K499" s="499"/>
      <c r="L499" s="499"/>
      <c r="M499" s="499"/>
      <c r="N499" s="499"/>
      <c r="O499" s="499"/>
      <c r="P499" s="499"/>
      <c r="Q499" s="499"/>
      <c r="R499" s="499"/>
      <c r="S499" s="118"/>
      <c r="T499" s="118"/>
      <c r="U499" s="118"/>
      <c r="V499" s="118"/>
      <c r="W499" s="118"/>
    </row>
    <row r="500" spans="1:24">
      <c r="A500" s="1"/>
      <c r="B500" s="4"/>
      <c r="C500" s="1"/>
      <c r="E500" s="1109" t="s">
        <v>1383</v>
      </c>
      <c r="F500" s="1108"/>
      <c r="G500" s="1108"/>
      <c r="H500" s="1108"/>
      <c r="I500" s="1108"/>
      <c r="J500" s="825"/>
      <c r="K500" s="825"/>
      <c r="L500" s="825"/>
      <c r="M500" s="825"/>
      <c r="N500" s="825"/>
      <c r="O500" s="825"/>
      <c r="P500" s="825"/>
      <c r="Q500" s="825"/>
      <c r="R500" s="825"/>
      <c r="S500" s="431"/>
      <c r="T500" s="431"/>
      <c r="U500" s="431"/>
      <c r="V500" s="431"/>
      <c r="W500" s="431"/>
      <c r="X500" s="826"/>
    </row>
    <row r="501" spans="1:24">
      <c r="A501" s="1"/>
      <c r="B501" s="4"/>
      <c r="C501" s="1"/>
      <c r="E501" s="827"/>
      <c r="F501" s="375">
        <v>2022</v>
      </c>
      <c r="G501" s="375">
        <v>2023</v>
      </c>
      <c r="H501" s="375">
        <v>2024</v>
      </c>
      <c r="I501" s="375">
        <v>2025</v>
      </c>
      <c r="J501" s="825"/>
      <c r="K501" s="825"/>
      <c r="L501" s="825"/>
      <c r="M501" s="825"/>
      <c r="N501" s="825"/>
      <c r="O501" s="825"/>
      <c r="P501" s="825"/>
      <c r="Q501" s="825"/>
      <c r="R501" s="825"/>
      <c r="S501" s="431"/>
      <c r="T501" s="431"/>
      <c r="U501" s="431"/>
      <c r="V501" s="431"/>
      <c r="W501" s="431"/>
      <c r="X501" s="826"/>
    </row>
    <row r="502" spans="1:24">
      <c r="A502" s="1"/>
      <c r="B502" s="4"/>
      <c r="C502" s="1"/>
      <c r="E502" s="828" t="s">
        <v>1305</v>
      </c>
      <c r="F502" s="423">
        <v>1.1299999999999999</v>
      </c>
      <c r="G502" s="423">
        <v>1.57</v>
      </c>
      <c r="H502" s="423">
        <v>10.94</v>
      </c>
      <c r="I502" s="1059">
        <v>4.18</v>
      </c>
      <c r="J502" s="825"/>
      <c r="K502" s="825"/>
      <c r="L502" s="825"/>
      <c r="M502" s="825"/>
      <c r="N502" s="825"/>
      <c r="O502" s="825"/>
      <c r="P502" s="825"/>
      <c r="Q502" s="825"/>
      <c r="R502" s="825"/>
      <c r="S502" s="431"/>
      <c r="T502" s="431"/>
      <c r="U502" s="431"/>
      <c r="V502" s="431"/>
      <c r="W502" s="431"/>
      <c r="X502" s="826"/>
    </row>
    <row r="503" spans="1:24">
      <c r="A503" s="1"/>
      <c r="B503" s="20"/>
      <c r="C503" s="1"/>
      <c r="E503" s="828" t="s">
        <v>1306</v>
      </c>
      <c r="F503" s="423">
        <v>2.94</v>
      </c>
      <c r="G503" s="423">
        <v>9</v>
      </c>
      <c r="H503" s="423">
        <v>11.31</v>
      </c>
      <c r="I503" s="501">
        <v>10.59</v>
      </c>
      <c r="J503" s="825"/>
      <c r="K503" s="825"/>
      <c r="L503" s="825"/>
      <c r="M503" s="825"/>
      <c r="N503" s="825"/>
      <c r="O503" s="825"/>
      <c r="P503" s="825"/>
      <c r="Q503" s="825"/>
      <c r="R503" s="825"/>
      <c r="S503" s="431"/>
      <c r="T503" s="431"/>
      <c r="U503" s="431"/>
      <c r="V503" s="431"/>
      <c r="W503" s="431"/>
      <c r="X503" s="826"/>
    </row>
    <row r="504" spans="1:24" ht="33.75">
      <c r="A504" s="147"/>
      <c r="B504" s="22"/>
      <c r="C504" s="147"/>
      <c r="D504" s="29"/>
      <c r="E504" s="829" t="s">
        <v>1384</v>
      </c>
      <c r="F504" s="135">
        <v>3.75</v>
      </c>
      <c r="G504" s="135">
        <v>10.66</v>
      </c>
      <c r="H504" s="135">
        <v>7.93</v>
      </c>
      <c r="I504" s="1060">
        <v>8.65</v>
      </c>
      <c r="J504" s="830"/>
      <c r="K504" s="830"/>
      <c r="L504" s="830"/>
      <c r="M504" s="830"/>
      <c r="N504" s="830"/>
      <c r="O504" s="830"/>
      <c r="P504" s="830"/>
      <c r="Q504" s="830"/>
      <c r="R504" s="830"/>
      <c r="S504" s="831"/>
      <c r="T504" s="831"/>
      <c r="U504" s="831"/>
      <c r="V504" s="831"/>
      <c r="W504" s="831"/>
      <c r="X504" s="832"/>
    </row>
    <row r="505" spans="1:24" ht="14.25">
      <c r="A505" s="1"/>
      <c r="B505" s="4"/>
      <c r="C505" s="1"/>
      <c r="E505" s="828" t="s">
        <v>1308</v>
      </c>
      <c r="F505" s="423">
        <v>3.88</v>
      </c>
      <c r="G505" s="423">
        <v>10.17</v>
      </c>
      <c r="H505" s="423">
        <v>7.55</v>
      </c>
      <c r="I505" s="501">
        <v>8.8800000000000008</v>
      </c>
      <c r="J505" s="833"/>
      <c r="K505" s="833"/>
      <c r="L505" s="833"/>
      <c r="M505" s="833"/>
      <c r="N505" s="833"/>
      <c r="O505" s="833"/>
      <c r="P505" s="833"/>
      <c r="Q505" s="833"/>
      <c r="R505" s="833"/>
      <c r="S505" s="431"/>
      <c r="T505" s="431"/>
      <c r="U505" s="431"/>
      <c r="V505" s="431"/>
      <c r="W505" s="431"/>
      <c r="X505" s="826"/>
    </row>
    <row r="506" spans="1:24" ht="14.25">
      <c r="A506" s="1"/>
      <c r="B506" s="4"/>
      <c r="C506" s="1"/>
      <c r="E506" s="828" t="s">
        <v>1309</v>
      </c>
      <c r="F506" s="423">
        <v>5.8</v>
      </c>
      <c r="G506" s="423">
        <v>7.91</v>
      </c>
      <c r="H506" s="423">
        <v>7.77</v>
      </c>
      <c r="I506" s="1061">
        <v>9.24</v>
      </c>
      <c r="J506" s="833"/>
      <c r="K506" s="833"/>
      <c r="L506" s="833"/>
      <c r="M506" s="833"/>
      <c r="N506" s="833"/>
      <c r="O506" s="833"/>
      <c r="P506" s="833"/>
      <c r="Q506" s="833"/>
      <c r="R506" s="833"/>
      <c r="S506" s="431"/>
      <c r="T506" s="431"/>
      <c r="U506" s="431"/>
      <c r="V506" s="431"/>
      <c r="W506" s="431"/>
      <c r="X506" s="826"/>
    </row>
    <row r="507" spans="1:24">
      <c r="A507" s="1"/>
      <c r="B507" s="20"/>
      <c r="C507" s="1"/>
      <c r="E507" s="827" t="s">
        <v>1346</v>
      </c>
      <c r="F507" s="375"/>
      <c r="G507" s="375"/>
      <c r="H507" s="375"/>
      <c r="I507" s="375"/>
      <c r="J507" s="834"/>
      <c r="K507" s="834"/>
      <c r="L507" s="834"/>
      <c r="M507" s="834"/>
      <c r="N507" s="834"/>
      <c r="O507" s="834"/>
      <c r="P507" s="834"/>
      <c r="Q507" s="834"/>
      <c r="R507" s="834"/>
      <c r="S507" s="431"/>
      <c r="T507" s="431"/>
      <c r="U507" s="431"/>
      <c r="V507" s="431"/>
      <c r="W507" s="431"/>
      <c r="X507" s="826"/>
    </row>
    <row r="508" spans="1:24" ht="14.25">
      <c r="A508" s="1"/>
      <c r="B508" s="4"/>
      <c r="C508" s="1"/>
      <c r="E508" s="835" t="s">
        <v>1385</v>
      </c>
      <c r="F508" s="322">
        <v>21</v>
      </c>
      <c r="G508" s="322">
        <v>42.92</v>
      </c>
      <c r="H508" s="322">
        <v>8.98</v>
      </c>
      <c r="I508" s="322" t="s">
        <v>1386</v>
      </c>
      <c r="J508" s="834"/>
      <c r="K508" s="834"/>
      <c r="L508" s="834"/>
      <c r="M508" s="834"/>
      <c r="N508" s="834"/>
      <c r="O508" s="834"/>
      <c r="P508" s="834"/>
      <c r="Q508" s="834"/>
      <c r="R508" s="834"/>
      <c r="S508" s="431"/>
      <c r="T508" s="431"/>
      <c r="U508" s="431"/>
      <c r="V508" s="431"/>
      <c r="W508" s="431"/>
      <c r="X508" s="826"/>
    </row>
    <row r="509" spans="1:24" ht="14.25">
      <c r="A509" s="1"/>
      <c r="B509" s="4"/>
      <c r="C509" s="1"/>
      <c r="E509" s="836" t="s">
        <v>634</v>
      </c>
      <c r="F509" s="409">
        <v>7.32</v>
      </c>
      <c r="G509" s="409">
        <v>1.55</v>
      </c>
      <c r="H509" s="409">
        <v>10.71</v>
      </c>
      <c r="I509" s="409">
        <v>12.85</v>
      </c>
      <c r="J509" s="834"/>
      <c r="K509" s="834"/>
      <c r="L509" s="834"/>
      <c r="M509" s="834"/>
      <c r="N509" s="834"/>
      <c r="O509" s="834"/>
      <c r="P509" s="834"/>
      <c r="Q509" s="834"/>
      <c r="R509" s="834"/>
      <c r="S509" s="431"/>
      <c r="T509" s="431"/>
      <c r="U509" s="431"/>
      <c r="V509" s="431"/>
      <c r="W509" s="431"/>
      <c r="X509" s="826"/>
    </row>
    <row r="510" spans="1:24" ht="14.25">
      <c r="A510" s="1"/>
      <c r="B510" s="4"/>
      <c r="C510" s="1"/>
      <c r="E510" s="1684" t="s">
        <v>1620</v>
      </c>
      <c r="F510" s="1165"/>
      <c r="G510" s="1165"/>
      <c r="H510" s="1165"/>
      <c r="I510" s="1165"/>
      <c r="J510" s="834"/>
      <c r="K510" s="834"/>
      <c r="L510" s="834"/>
      <c r="M510" s="834"/>
      <c r="N510" s="834"/>
      <c r="O510" s="834"/>
      <c r="P510" s="834"/>
      <c r="Q510" s="834"/>
      <c r="R510" s="834"/>
      <c r="S510" s="431"/>
      <c r="T510" s="431"/>
      <c r="U510" s="431"/>
      <c r="V510" s="431"/>
      <c r="W510" s="431"/>
      <c r="X510" s="826"/>
    </row>
    <row r="511" spans="1:24" ht="40.9" customHeight="1">
      <c r="A511" s="7"/>
      <c r="B511" s="4"/>
      <c r="C511" s="7"/>
      <c r="E511" s="1165"/>
      <c r="F511" s="1165"/>
      <c r="G511" s="1165"/>
      <c r="H511" s="1165"/>
      <c r="I511" s="1165"/>
      <c r="J511" s="837"/>
      <c r="K511" s="837"/>
      <c r="L511" s="837"/>
      <c r="M511" s="837"/>
      <c r="N511" s="837"/>
      <c r="O511" s="837"/>
      <c r="P511" s="837"/>
      <c r="Q511" s="837"/>
      <c r="R511" s="837"/>
      <c r="S511" s="837"/>
      <c r="T511" s="837"/>
      <c r="U511" s="837"/>
      <c r="V511" s="837"/>
      <c r="W511" s="837"/>
      <c r="X511" s="826"/>
    </row>
    <row r="512" spans="1:24" ht="14.25">
      <c r="A512" s="1"/>
      <c r="B512" s="4"/>
      <c r="C512" s="1"/>
      <c r="E512" s="1165"/>
      <c r="F512" s="1165"/>
      <c r="G512" s="1165"/>
      <c r="H512" s="1165"/>
      <c r="I512" s="1165"/>
      <c r="J512" s="141"/>
      <c r="K512" s="141"/>
      <c r="L512" s="141"/>
      <c r="M512" s="264"/>
      <c r="N512" s="264"/>
      <c r="O512" s="264"/>
      <c r="P512" s="264"/>
      <c r="Q512" s="264"/>
      <c r="R512" s="264"/>
      <c r="S512" s="118"/>
      <c r="T512" s="118"/>
      <c r="U512" s="118"/>
      <c r="V512" s="118"/>
      <c r="W512" s="118"/>
    </row>
    <row r="513" spans="1:24" ht="14.25">
      <c r="A513" s="1"/>
      <c r="B513" s="4"/>
      <c r="C513" s="1"/>
      <c r="E513" s="118"/>
      <c r="F513" s="118"/>
      <c r="G513" s="118"/>
      <c r="H513" s="118"/>
      <c r="I513" s="118"/>
      <c r="J513" s="264"/>
      <c r="K513" s="264"/>
      <c r="L513" s="264"/>
      <c r="M513" s="264"/>
      <c r="N513" s="264"/>
      <c r="O513" s="264"/>
      <c r="P513" s="264"/>
      <c r="Q513" s="264"/>
      <c r="R513" s="264"/>
      <c r="S513" s="118"/>
      <c r="T513" s="118"/>
      <c r="U513" s="118"/>
      <c r="V513" s="118"/>
      <c r="W513" s="118"/>
    </row>
    <row r="514" spans="1:24" ht="14.25">
      <c r="A514" s="1"/>
      <c r="B514" s="4"/>
      <c r="C514" s="1"/>
      <c r="E514" s="1109" t="s">
        <v>1387</v>
      </c>
      <c r="F514" s="1108"/>
      <c r="G514" s="1108"/>
      <c r="H514" s="1108"/>
      <c r="I514" s="1108"/>
      <c r="J514" s="264"/>
      <c r="K514" s="264"/>
      <c r="L514" s="264"/>
      <c r="M514" s="264"/>
      <c r="N514" s="264"/>
      <c r="O514" s="264"/>
      <c r="P514" s="264"/>
      <c r="Q514" s="264"/>
      <c r="R514" s="264"/>
      <c r="S514" s="118"/>
      <c r="T514" s="118"/>
      <c r="U514" s="118"/>
      <c r="V514" s="118"/>
      <c r="W514" s="118"/>
    </row>
    <row r="515" spans="1:24" ht="14.25">
      <c r="A515" s="1"/>
      <c r="B515" s="4"/>
      <c r="C515" s="1"/>
      <c r="E515" s="1679" t="s">
        <v>1388</v>
      </c>
      <c r="F515" s="1117"/>
      <c r="G515" s="375">
        <v>2023</v>
      </c>
      <c r="H515" s="375">
        <v>2024</v>
      </c>
      <c r="I515" s="375">
        <v>2025</v>
      </c>
      <c r="J515" s="264"/>
      <c r="K515" s="264"/>
      <c r="L515" s="264"/>
      <c r="M515" s="264"/>
      <c r="N515" s="264"/>
      <c r="O515" s="264"/>
      <c r="P515" s="264"/>
      <c r="Q515" s="264"/>
      <c r="R515" s="264"/>
      <c r="S515" s="118"/>
      <c r="T515" s="118"/>
      <c r="U515" s="118"/>
      <c r="V515" s="118"/>
      <c r="W515" s="118"/>
    </row>
    <row r="516" spans="1:24">
      <c r="A516" s="1"/>
      <c r="B516" s="20"/>
      <c r="C516" s="1"/>
      <c r="E516" s="1680" t="s">
        <v>1250</v>
      </c>
      <c r="F516" s="1124"/>
      <c r="G516" s="347">
        <v>1411352.8</v>
      </c>
      <c r="H516" s="347">
        <v>1365498.81</v>
      </c>
      <c r="I516" s="347">
        <v>1847566.27</v>
      </c>
      <c r="J516" s="264"/>
      <c r="K516" s="264"/>
      <c r="L516" s="264"/>
      <c r="M516" s="264"/>
      <c r="N516" s="264"/>
      <c r="O516" s="264"/>
      <c r="P516" s="264"/>
      <c r="Q516" s="264"/>
      <c r="R516" s="264"/>
      <c r="S516" s="118"/>
      <c r="T516" s="118"/>
      <c r="U516" s="118"/>
      <c r="V516" s="118"/>
      <c r="W516" s="118"/>
    </row>
    <row r="517" spans="1:24" ht="15.75">
      <c r="A517" s="1"/>
      <c r="B517" s="22"/>
      <c r="C517" s="1"/>
      <c r="E517" s="1681" t="s">
        <v>1251</v>
      </c>
      <c r="F517" s="1124"/>
      <c r="G517" s="838">
        <v>1489475.35</v>
      </c>
      <c r="H517" s="410">
        <v>2138584.14</v>
      </c>
      <c r="I517" s="410">
        <v>2929812.11</v>
      </c>
      <c r="J517" s="264"/>
      <c r="K517" s="264"/>
      <c r="L517" s="264"/>
      <c r="M517" s="264"/>
      <c r="N517" s="264"/>
      <c r="O517" s="264"/>
      <c r="P517" s="264"/>
      <c r="Q517" s="264"/>
      <c r="R517" s="264"/>
      <c r="S517" s="118"/>
      <c r="T517" s="118"/>
      <c r="U517" s="118"/>
      <c r="V517" s="118"/>
      <c r="W517" s="118"/>
    </row>
    <row r="518" spans="1:24" ht="14.25">
      <c r="A518" s="1"/>
      <c r="B518" s="4"/>
      <c r="C518" s="1"/>
      <c r="E518" s="1680" t="s">
        <v>1274</v>
      </c>
      <c r="F518" s="1124"/>
      <c r="G518" s="347">
        <v>1567.84</v>
      </c>
      <c r="H518" s="347">
        <v>2852.71</v>
      </c>
      <c r="I518" s="347">
        <v>1879.33</v>
      </c>
      <c r="J518" s="264"/>
      <c r="K518" s="264"/>
      <c r="L518" s="264"/>
      <c r="M518" s="264"/>
      <c r="N518" s="264"/>
      <c r="O518" s="264"/>
      <c r="P518" s="264"/>
      <c r="Q518" s="264"/>
      <c r="R518" s="264"/>
      <c r="S518" s="118"/>
      <c r="T518" s="118"/>
      <c r="U518" s="118"/>
      <c r="V518" s="118"/>
      <c r="W518" s="118"/>
    </row>
    <row r="519" spans="1:24" ht="14.25">
      <c r="A519" s="7"/>
      <c r="B519" s="18"/>
      <c r="C519" s="7"/>
      <c r="E519" s="170"/>
      <c r="F519" s="170"/>
      <c r="G519" s="170"/>
      <c r="H519" s="170"/>
      <c r="I519" s="170"/>
      <c r="J519" s="170"/>
      <c r="K519" s="170"/>
      <c r="L519" s="170"/>
      <c r="M519" s="170"/>
      <c r="N519" s="264"/>
      <c r="O519" s="264"/>
      <c r="P519" s="264"/>
      <c r="Q519" s="264"/>
      <c r="R519" s="264"/>
      <c r="S519" s="118"/>
      <c r="T519" s="118"/>
      <c r="U519" s="118"/>
      <c r="V519" s="118"/>
      <c r="W519" s="118"/>
    </row>
    <row r="520" spans="1:24" ht="14.25">
      <c r="A520" s="7"/>
      <c r="B520" s="18"/>
      <c r="C520" s="7"/>
      <c r="E520" s="170"/>
      <c r="F520" s="170"/>
      <c r="G520" s="170"/>
      <c r="H520" s="170"/>
      <c r="I520" s="170"/>
      <c r="J520" s="170"/>
      <c r="K520" s="170"/>
      <c r="L520" s="170"/>
      <c r="M520" s="170"/>
      <c r="N520" s="264"/>
      <c r="O520" s="264"/>
      <c r="P520" s="264"/>
      <c r="Q520" s="264"/>
      <c r="R520" s="264"/>
      <c r="S520" s="118"/>
      <c r="T520" s="118"/>
      <c r="U520" s="118"/>
      <c r="V520" s="118"/>
      <c r="W520" s="118"/>
    </row>
    <row r="521" spans="1:24" ht="14.25">
      <c r="A521" s="7"/>
      <c r="B521" s="18"/>
      <c r="C521" s="7"/>
      <c r="E521" s="170"/>
      <c r="F521" s="170"/>
      <c r="G521" s="170"/>
      <c r="H521" s="170"/>
      <c r="I521" s="170"/>
      <c r="J521" s="170"/>
      <c r="K521" s="170"/>
      <c r="L521" s="170"/>
      <c r="M521" s="170"/>
      <c r="N521" s="264"/>
      <c r="O521" s="264"/>
      <c r="P521" s="264"/>
      <c r="Q521" s="264"/>
      <c r="R521" s="264"/>
      <c r="S521" s="118"/>
      <c r="T521" s="118"/>
      <c r="U521" s="118"/>
      <c r="V521" s="118"/>
      <c r="W521" s="118"/>
    </row>
    <row r="522" spans="1:24" ht="14.25">
      <c r="A522" s="7"/>
      <c r="B522" s="18"/>
      <c r="C522" s="7"/>
      <c r="E522" s="170"/>
      <c r="F522" s="170"/>
      <c r="G522" s="170"/>
      <c r="H522" s="170"/>
      <c r="I522" s="170"/>
      <c r="J522" s="170"/>
      <c r="K522" s="170"/>
      <c r="L522" s="170"/>
      <c r="M522" s="170"/>
      <c r="N522" s="264"/>
      <c r="O522" s="264"/>
      <c r="P522" s="264"/>
      <c r="Q522" s="264"/>
      <c r="R522" s="264"/>
      <c r="S522" s="118"/>
      <c r="T522" s="118"/>
      <c r="U522" s="118"/>
      <c r="V522" s="118"/>
      <c r="W522" s="118"/>
    </row>
    <row r="523" spans="1:24" ht="14.25">
      <c r="A523" s="7"/>
      <c r="B523" s="4"/>
      <c r="C523" s="7"/>
      <c r="E523" s="960" t="s">
        <v>1389</v>
      </c>
      <c r="F523" s="115"/>
      <c r="G523" s="115"/>
      <c r="H523" s="115"/>
      <c r="I523" s="115"/>
      <c r="J523" s="115"/>
      <c r="K523" s="115"/>
      <c r="L523" s="115"/>
      <c r="M523" s="115"/>
      <c r="N523" s="264"/>
      <c r="O523" s="264"/>
      <c r="P523" s="264"/>
      <c r="Q523" s="264"/>
      <c r="R523" s="264"/>
      <c r="S523" s="118"/>
      <c r="T523" s="118"/>
      <c r="U523" s="118"/>
      <c r="V523" s="118"/>
      <c r="W523" s="118"/>
    </row>
    <row r="524" spans="1:24" ht="15.75">
      <c r="A524" s="7"/>
      <c r="B524" s="19"/>
      <c r="C524" s="7"/>
      <c r="E524" s="170"/>
      <c r="F524" s="170"/>
      <c r="G524" s="170"/>
      <c r="H524" s="170"/>
      <c r="I524" s="170"/>
      <c r="J524" s="170"/>
      <c r="K524" s="170"/>
      <c r="L524" s="170"/>
      <c r="M524" s="170"/>
      <c r="N524" s="264"/>
      <c r="O524" s="264"/>
      <c r="P524" s="264"/>
      <c r="Q524" s="264"/>
      <c r="R524" s="264"/>
      <c r="S524" s="118"/>
      <c r="T524" s="118"/>
      <c r="U524" s="118"/>
      <c r="V524" s="118"/>
      <c r="W524" s="118"/>
    </row>
    <row r="525" spans="1:24" ht="17.25" customHeight="1">
      <c r="A525" s="7"/>
      <c r="B525" s="20"/>
      <c r="C525" s="7"/>
      <c r="E525" s="1282" t="s">
        <v>1390</v>
      </c>
      <c r="F525" s="1108"/>
      <c r="G525" s="1108"/>
      <c r="H525" s="1108"/>
      <c r="I525" s="1108"/>
      <c r="J525" s="1108"/>
      <c r="K525" s="1108"/>
      <c r="L525" s="1108"/>
      <c r="M525" s="1108"/>
      <c r="N525" s="499"/>
      <c r="O525" s="499"/>
      <c r="P525" s="499"/>
      <c r="Q525" s="499"/>
      <c r="R525" s="499"/>
      <c r="S525" s="499"/>
      <c r="T525" s="499"/>
      <c r="U525" s="499"/>
      <c r="V525" s="499"/>
      <c r="W525" s="499"/>
      <c r="X525" s="654"/>
    </row>
    <row r="526" spans="1:24" ht="17.25" customHeight="1">
      <c r="A526" s="7"/>
      <c r="B526" s="22"/>
      <c r="C526" s="7"/>
      <c r="E526" s="1108"/>
      <c r="F526" s="1108"/>
      <c r="G526" s="1108"/>
      <c r="H526" s="1108"/>
      <c r="I526" s="1108"/>
      <c r="J526" s="1108"/>
      <c r="K526" s="1108"/>
      <c r="L526" s="1108"/>
      <c r="M526" s="1108"/>
      <c r="N526" s="499"/>
      <c r="O526" s="499"/>
      <c r="P526" s="499"/>
      <c r="Q526" s="499"/>
      <c r="R526" s="499"/>
      <c r="S526" s="499"/>
      <c r="T526" s="499"/>
      <c r="U526" s="499"/>
      <c r="V526" s="499"/>
      <c r="W526" s="499"/>
      <c r="X526" s="654"/>
    </row>
    <row r="527" spans="1:24" ht="17.25" customHeight="1">
      <c r="A527" s="7"/>
      <c r="B527" s="4"/>
      <c r="C527" s="7"/>
      <c r="E527" s="1108"/>
      <c r="F527" s="1108"/>
      <c r="G527" s="1108"/>
      <c r="H527" s="1108"/>
      <c r="I527" s="1108"/>
      <c r="J527" s="1108"/>
      <c r="K527" s="1108"/>
      <c r="L527" s="1108"/>
      <c r="M527" s="1108"/>
      <c r="N527" s="499"/>
      <c r="O527" s="499"/>
      <c r="P527" s="499"/>
      <c r="Q527" s="499"/>
      <c r="R527" s="499"/>
      <c r="S527" s="499"/>
      <c r="T527" s="499"/>
      <c r="U527" s="499"/>
      <c r="V527" s="499"/>
      <c r="W527" s="499"/>
      <c r="X527" s="654"/>
    </row>
    <row r="528" spans="1:24" ht="17.25" customHeight="1">
      <c r="A528" s="7"/>
      <c r="B528" s="20"/>
      <c r="C528" s="7"/>
      <c r="E528" s="1108"/>
      <c r="F528" s="1108"/>
      <c r="G528" s="1108"/>
      <c r="H528" s="1108"/>
      <c r="I528" s="1108"/>
      <c r="J528" s="1108"/>
      <c r="K528" s="1108"/>
      <c r="L528" s="1108"/>
      <c r="M528" s="1108"/>
      <c r="N528" s="499"/>
      <c r="O528" s="499"/>
      <c r="P528" s="499"/>
      <c r="Q528" s="499"/>
      <c r="R528" s="499"/>
      <c r="S528" s="499"/>
      <c r="T528" s="499"/>
      <c r="U528" s="499"/>
      <c r="V528" s="499"/>
      <c r="W528" s="499"/>
      <c r="X528" s="654"/>
    </row>
    <row r="529" spans="1:24" ht="17.25" customHeight="1">
      <c r="A529" s="7"/>
      <c r="B529" s="22"/>
      <c r="C529" s="7"/>
      <c r="E529" s="1108"/>
      <c r="F529" s="1108"/>
      <c r="G529" s="1108"/>
      <c r="H529" s="1108"/>
      <c r="I529" s="1108"/>
      <c r="J529" s="1108"/>
      <c r="K529" s="1108"/>
      <c r="L529" s="1108"/>
      <c r="M529" s="1108"/>
      <c r="N529" s="499"/>
      <c r="O529" s="499"/>
      <c r="P529" s="499"/>
      <c r="Q529" s="499"/>
      <c r="R529" s="499"/>
      <c r="S529" s="499"/>
      <c r="T529" s="499"/>
      <c r="U529" s="499"/>
      <c r="V529" s="499"/>
      <c r="W529" s="499"/>
      <c r="X529" s="654"/>
    </row>
    <row r="530" spans="1:24" ht="17.25" customHeight="1">
      <c r="A530" s="7"/>
      <c r="B530" s="4"/>
      <c r="C530" s="7"/>
      <c r="E530" s="1108"/>
      <c r="F530" s="1108"/>
      <c r="G530" s="1108"/>
      <c r="H530" s="1108"/>
      <c r="I530" s="1108"/>
      <c r="J530" s="1108"/>
      <c r="K530" s="1108"/>
      <c r="L530" s="1108"/>
      <c r="M530" s="1108"/>
      <c r="N530" s="499"/>
      <c r="O530" s="499"/>
      <c r="P530" s="499"/>
      <c r="Q530" s="499"/>
      <c r="R530" s="499"/>
      <c r="S530" s="499"/>
      <c r="T530" s="499"/>
      <c r="U530" s="499"/>
      <c r="V530" s="499"/>
      <c r="W530" s="499"/>
      <c r="X530" s="654"/>
    </row>
    <row r="531" spans="1:24" ht="17.25" customHeight="1">
      <c r="A531" s="7"/>
      <c r="B531" s="4"/>
      <c r="C531" s="7"/>
      <c r="E531" s="1108"/>
      <c r="F531" s="1108"/>
      <c r="G531" s="1108"/>
      <c r="H531" s="1108"/>
      <c r="I531" s="1108"/>
      <c r="J531" s="1108"/>
      <c r="K531" s="1108"/>
      <c r="L531" s="1108"/>
      <c r="M531" s="1108"/>
      <c r="N531" s="499"/>
      <c r="O531" s="499"/>
      <c r="P531" s="499"/>
      <c r="Q531" s="499"/>
      <c r="R531" s="499"/>
      <c r="S531" s="499"/>
      <c r="T531" s="499"/>
      <c r="U531" s="499"/>
      <c r="V531" s="499"/>
      <c r="W531" s="499"/>
      <c r="X531" s="654"/>
    </row>
    <row r="532" spans="1:24" ht="17.25" customHeight="1">
      <c r="A532" s="7"/>
      <c r="B532" s="4"/>
      <c r="C532" s="7"/>
      <c r="E532" s="1108"/>
      <c r="F532" s="1108"/>
      <c r="G532" s="1108"/>
      <c r="H532" s="1108"/>
      <c r="I532" s="1108"/>
      <c r="J532" s="1108"/>
      <c r="K532" s="1108"/>
      <c r="L532" s="1108"/>
      <c r="M532" s="1108"/>
      <c r="N532" s="499"/>
      <c r="O532" s="499"/>
      <c r="P532" s="499"/>
      <c r="Q532" s="499"/>
      <c r="R532" s="499"/>
      <c r="S532" s="499"/>
      <c r="T532" s="499"/>
      <c r="U532" s="499"/>
      <c r="V532" s="499"/>
      <c r="W532" s="499"/>
      <c r="X532" s="654"/>
    </row>
    <row r="533" spans="1:24" ht="17.25" customHeight="1">
      <c r="A533" s="7"/>
      <c r="B533" s="4"/>
      <c r="C533" s="7"/>
      <c r="E533" s="1108"/>
      <c r="F533" s="1108"/>
      <c r="G533" s="1108"/>
      <c r="H533" s="1108"/>
      <c r="I533" s="1108"/>
      <c r="J533" s="1108"/>
      <c r="K533" s="1108"/>
      <c r="L533" s="1108"/>
      <c r="M533" s="1108"/>
      <c r="N533" s="499"/>
      <c r="O533" s="499"/>
      <c r="P533" s="499"/>
      <c r="Q533" s="499"/>
      <c r="R533" s="499"/>
      <c r="S533" s="499"/>
      <c r="T533" s="499"/>
      <c r="U533" s="499"/>
      <c r="V533" s="499"/>
      <c r="W533" s="499"/>
      <c r="X533" s="654"/>
    </row>
    <row r="534" spans="1:24" ht="17.25" customHeight="1">
      <c r="A534" s="7"/>
      <c r="B534" s="4"/>
      <c r="C534" s="7"/>
      <c r="E534" s="1108"/>
      <c r="F534" s="1108"/>
      <c r="G534" s="1108"/>
      <c r="H534" s="1108"/>
      <c r="I534" s="1108"/>
      <c r="J534" s="1108"/>
      <c r="K534" s="1108"/>
      <c r="L534" s="1108"/>
      <c r="M534" s="1108"/>
      <c r="N534" s="499"/>
      <c r="O534" s="499"/>
      <c r="P534" s="499"/>
      <c r="Q534" s="499"/>
      <c r="R534" s="499"/>
      <c r="S534" s="499"/>
      <c r="T534" s="499"/>
      <c r="U534" s="499"/>
      <c r="V534" s="499"/>
      <c r="W534" s="499"/>
      <c r="X534" s="654"/>
    </row>
    <row r="535" spans="1:24" ht="17.25" customHeight="1">
      <c r="A535" s="7"/>
      <c r="B535" s="20"/>
      <c r="C535" s="7"/>
      <c r="E535" s="1108"/>
      <c r="F535" s="1108"/>
      <c r="G535" s="1108"/>
      <c r="H535" s="1108"/>
      <c r="I535" s="1108"/>
      <c r="J535" s="1108"/>
      <c r="K535" s="1108"/>
      <c r="L535" s="1108"/>
      <c r="M535" s="1108"/>
      <c r="N535" s="499"/>
      <c r="O535" s="499"/>
      <c r="P535" s="499"/>
      <c r="Q535" s="499"/>
      <c r="R535" s="499"/>
      <c r="S535" s="499"/>
      <c r="T535" s="499"/>
      <c r="U535" s="499"/>
      <c r="V535" s="499"/>
      <c r="W535" s="499"/>
      <c r="X535" s="654"/>
    </row>
    <row r="536" spans="1:24" ht="17.25" customHeight="1">
      <c r="A536" s="7"/>
      <c r="B536" s="22"/>
      <c r="C536" s="7"/>
      <c r="E536" s="1108"/>
      <c r="F536" s="1108"/>
      <c r="G536" s="1108"/>
      <c r="H536" s="1108"/>
      <c r="I536" s="1108"/>
      <c r="J536" s="1108"/>
      <c r="K536" s="1108"/>
      <c r="L536" s="1108"/>
      <c r="M536" s="1108"/>
      <c r="N536" s="499"/>
      <c r="O536" s="499"/>
      <c r="P536" s="499"/>
      <c r="Q536" s="499"/>
      <c r="R536" s="499"/>
      <c r="S536" s="499"/>
      <c r="T536" s="499"/>
      <c r="U536" s="499"/>
      <c r="V536" s="499"/>
      <c r="W536" s="499"/>
      <c r="X536" s="654"/>
    </row>
    <row r="537" spans="1:24" ht="55.9" customHeight="1">
      <c r="A537" s="7"/>
      <c r="B537" s="4"/>
      <c r="C537" s="7"/>
      <c r="E537" s="1108"/>
      <c r="F537" s="1108"/>
      <c r="G537" s="1108"/>
      <c r="H537" s="1108"/>
      <c r="I537" s="1108"/>
      <c r="J537" s="1108"/>
      <c r="K537" s="1108"/>
      <c r="L537" s="1108"/>
      <c r="M537" s="1108"/>
      <c r="N537" s="499"/>
      <c r="O537" s="499"/>
      <c r="P537" s="499"/>
      <c r="Q537" s="499"/>
      <c r="R537" s="499"/>
      <c r="S537" s="499"/>
      <c r="T537" s="499"/>
      <c r="U537" s="499"/>
      <c r="V537" s="499"/>
      <c r="W537" s="499"/>
      <c r="X537" s="654"/>
    </row>
    <row r="538" spans="1:24" ht="17.25" customHeight="1">
      <c r="A538" s="7"/>
      <c r="B538" s="4"/>
      <c r="C538" s="7"/>
      <c r="E538" s="1108"/>
      <c r="F538" s="1108"/>
      <c r="G538" s="1108"/>
      <c r="H538" s="1108"/>
      <c r="I538" s="1108"/>
      <c r="J538" s="1108"/>
      <c r="K538" s="1108"/>
      <c r="L538" s="1108"/>
      <c r="M538" s="1108"/>
      <c r="N538" s="499"/>
      <c r="O538" s="499"/>
      <c r="P538" s="499"/>
      <c r="Q538" s="499"/>
      <c r="R538" s="499"/>
      <c r="S538" s="499"/>
      <c r="T538" s="499"/>
      <c r="U538" s="499"/>
      <c r="V538" s="499"/>
      <c r="W538" s="499"/>
      <c r="X538" s="654"/>
    </row>
    <row r="539" spans="1:24" ht="17.25" customHeight="1">
      <c r="A539" s="7"/>
      <c r="B539" s="4"/>
      <c r="C539" s="7"/>
      <c r="E539" s="1108"/>
      <c r="F539" s="1108"/>
      <c r="G539" s="1108"/>
      <c r="H539" s="1108"/>
      <c r="I539" s="1108"/>
      <c r="J539" s="1108"/>
      <c r="K539" s="1108"/>
      <c r="L539" s="1108"/>
      <c r="M539" s="1108"/>
      <c r="N539" s="499"/>
      <c r="O539" s="499"/>
      <c r="P539" s="499"/>
      <c r="Q539" s="499"/>
      <c r="R539" s="499"/>
      <c r="S539" s="499"/>
      <c r="T539" s="499"/>
      <c r="U539" s="499"/>
      <c r="V539" s="499"/>
      <c r="W539" s="499"/>
      <c r="X539" s="654"/>
    </row>
    <row r="540" spans="1:24">
      <c r="A540" s="7"/>
      <c r="B540" s="4"/>
      <c r="C540" s="7"/>
      <c r="E540" s="1108"/>
      <c r="F540" s="1108"/>
      <c r="G540" s="1108"/>
      <c r="H540" s="1108"/>
      <c r="I540" s="1108"/>
      <c r="J540" s="1108"/>
      <c r="K540" s="1108"/>
      <c r="L540" s="1108"/>
      <c r="M540" s="1108"/>
      <c r="N540" s="499"/>
      <c r="O540" s="499"/>
      <c r="P540" s="499"/>
      <c r="Q540" s="499"/>
      <c r="R540" s="499"/>
      <c r="S540" s="499"/>
      <c r="T540" s="499"/>
      <c r="U540" s="499"/>
      <c r="V540" s="499"/>
      <c r="W540" s="499"/>
      <c r="X540" s="654"/>
    </row>
    <row r="541" spans="1:24">
      <c r="A541" s="7"/>
      <c r="B541" s="64"/>
      <c r="C541" s="7"/>
      <c r="E541" s="1108"/>
      <c r="F541" s="1108"/>
      <c r="G541" s="1108"/>
      <c r="H541" s="1108"/>
      <c r="I541" s="1108"/>
      <c r="J541" s="1108"/>
      <c r="K541" s="1108"/>
      <c r="L541" s="1108"/>
      <c r="M541" s="1108"/>
      <c r="N541" s="499"/>
      <c r="O541" s="499"/>
      <c r="P541" s="499"/>
      <c r="Q541" s="499"/>
      <c r="R541" s="499"/>
      <c r="S541" s="499"/>
      <c r="T541" s="499"/>
      <c r="U541" s="499"/>
      <c r="V541" s="499"/>
      <c r="W541" s="499"/>
      <c r="X541" s="654"/>
    </row>
    <row r="542" spans="1:24">
      <c r="A542" s="7"/>
      <c r="B542" s="4"/>
      <c r="C542" s="7"/>
      <c r="E542" s="1108"/>
      <c r="F542" s="1108"/>
      <c r="G542" s="1108"/>
      <c r="H542" s="1108"/>
      <c r="I542" s="1108"/>
      <c r="J542" s="1108"/>
      <c r="K542" s="1108"/>
      <c r="L542" s="1108"/>
      <c r="M542" s="1108"/>
      <c r="N542" s="499"/>
      <c r="O542" s="499"/>
      <c r="P542" s="499"/>
      <c r="Q542" s="499"/>
      <c r="R542" s="499"/>
      <c r="S542" s="499"/>
      <c r="T542" s="499"/>
      <c r="U542" s="499"/>
      <c r="V542" s="499"/>
      <c r="W542" s="499"/>
      <c r="X542" s="654"/>
    </row>
    <row r="543" spans="1:24">
      <c r="A543" s="7"/>
      <c r="B543" s="4"/>
      <c r="C543" s="7"/>
      <c r="N543" s="499"/>
      <c r="O543" s="499"/>
      <c r="P543" s="499"/>
      <c r="Q543" s="499"/>
      <c r="R543" s="499"/>
      <c r="S543" s="499"/>
      <c r="T543" s="499"/>
      <c r="U543" s="499"/>
      <c r="V543" s="499"/>
      <c r="W543" s="499"/>
      <c r="X543" s="654"/>
    </row>
    <row r="544" spans="1:24">
      <c r="A544" s="7"/>
      <c r="B544" s="4"/>
      <c r="C544" s="7"/>
      <c r="E544" s="1677" t="s">
        <v>1391</v>
      </c>
      <c r="F544" s="1108"/>
      <c r="G544" s="1108"/>
      <c r="H544" s="1108"/>
      <c r="I544" s="1108"/>
      <c r="J544" s="1108"/>
      <c r="K544" s="1108"/>
      <c r="L544" s="1108"/>
      <c r="M544" s="298"/>
      <c r="N544" s="298"/>
      <c r="O544" s="499"/>
      <c r="P544" s="499"/>
      <c r="Q544" s="499"/>
      <c r="R544" s="499"/>
      <c r="S544" s="499"/>
      <c r="T544" s="499"/>
      <c r="U544" s="499"/>
      <c r="V544" s="499"/>
      <c r="W544" s="499"/>
      <c r="X544" s="654"/>
    </row>
    <row r="545" spans="1:24">
      <c r="A545" s="7"/>
      <c r="B545" s="4"/>
      <c r="C545" s="7"/>
      <c r="E545" s="1108"/>
      <c r="F545" s="1108"/>
      <c r="G545" s="1108"/>
      <c r="H545" s="1108"/>
      <c r="I545" s="1108"/>
      <c r="J545" s="1108"/>
      <c r="K545" s="1108"/>
      <c r="L545" s="1108"/>
      <c r="M545" s="298"/>
      <c r="N545" s="298"/>
      <c r="O545" s="499"/>
      <c r="P545" s="499"/>
      <c r="Q545" s="499"/>
      <c r="R545" s="499"/>
      <c r="S545" s="499"/>
      <c r="T545" s="499"/>
      <c r="U545" s="499"/>
      <c r="V545" s="499"/>
      <c r="W545" s="499"/>
      <c r="X545" s="654"/>
    </row>
    <row r="546" spans="1:24">
      <c r="A546" s="7"/>
      <c r="B546" s="4"/>
      <c r="C546" s="7"/>
      <c r="E546" s="298"/>
      <c r="F546" s="298"/>
      <c r="G546" s="298"/>
      <c r="H546" s="298"/>
      <c r="I546" s="298"/>
      <c r="J546" s="298"/>
      <c r="K546" s="298"/>
      <c r="L546" s="298"/>
      <c r="M546" s="298"/>
      <c r="N546" s="298"/>
      <c r="O546" s="499"/>
      <c r="P546" s="499"/>
      <c r="Q546" s="499"/>
      <c r="R546" s="499"/>
      <c r="S546" s="499"/>
      <c r="T546" s="499"/>
      <c r="U546" s="499"/>
      <c r="V546" s="499"/>
      <c r="W546" s="499"/>
      <c r="X546" s="654"/>
    </row>
    <row r="547" spans="1:24">
      <c r="A547" s="7"/>
      <c r="B547" s="4"/>
      <c r="C547" s="7"/>
      <c r="E547" s="1141" t="s">
        <v>1392</v>
      </c>
      <c r="F547" s="1108"/>
      <c r="G547" s="1108"/>
      <c r="H547" s="1108"/>
      <c r="I547" s="1108"/>
      <c r="J547" s="1108"/>
      <c r="K547" s="1108"/>
      <c r="L547" s="1108"/>
      <c r="M547" s="1108"/>
      <c r="N547" s="298"/>
      <c r="O547" s="499"/>
      <c r="P547" s="499"/>
      <c r="Q547" s="499"/>
      <c r="R547" s="499"/>
      <c r="S547" s="499"/>
      <c r="T547" s="499"/>
      <c r="U547" s="499"/>
      <c r="V547" s="499"/>
      <c r="W547" s="499"/>
      <c r="X547" s="654"/>
    </row>
    <row r="548" spans="1:24">
      <c r="A548" s="7"/>
      <c r="B548" s="4"/>
      <c r="C548" s="7"/>
      <c r="E548" s="1108"/>
      <c r="F548" s="1108"/>
      <c r="G548" s="1108"/>
      <c r="H548" s="1108"/>
      <c r="I548" s="1108"/>
      <c r="J548" s="1108"/>
      <c r="K548" s="1108"/>
      <c r="L548" s="1108"/>
      <c r="M548" s="1108"/>
      <c r="N548" s="298"/>
      <c r="O548" s="499"/>
      <c r="P548" s="499"/>
      <c r="Q548" s="499"/>
      <c r="R548" s="499"/>
      <c r="S548" s="499"/>
      <c r="T548" s="499"/>
      <c r="U548" s="499"/>
      <c r="V548" s="499"/>
      <c r="W548" s="499"/>
      <c r="X548" s="654"/>
    </row>
    <row r="549" spans="1:24">
      <c r="A549" s="7"/>
      <c r="B549" s="4"/>
      <c r="C549" s="7"/>
      <c r="E549" s="1108"/>
      <c r="F549" s="1108"/>
      <c r="G549" s="1108"/>
      <c r="H549" s="1108"/>
      <c r="I549" s="1108"/>
      <c r="J549" s="1108"/>
      <c r="K549" s="1108"/>
      <c r="L549" s="1108"/>
      <c r="M549" s="1108"/>
      <c r="N549" s="298"/>
      <c r="O549" s="499"/>
      <c r="P549" s="499"/>
      <c r="Q549" s="499"/>
      <c r="R549" s="499"/>
      <c r="S549" s="499"/>
      <c r="T549" s="499"/>
      <c r="U549" s="499"/>
      <c r="V549" s="499"/>
      <c r="W549" s="499"/>
      <c r="X549" s="654"/>
    </row>
    <row r="550" spans="1:24">
      <c r="A550" s="7"/>
      <c r="B550" s="4"/>
      <c r="C550" s="7"/>
      <c r="E550" s="1108"/>
      <c r="F550" s="1108"/>
      <c r="G550" s="1108"/>
      <c r="H550" s="1108"/>
      <c r="I550" s="1108"/>
      <c r="J550" s="1108"/>
      <c r="K550" s="1108"/>
      <c r="L550" s="1108"/>
      <c r="M550" s="1108"/>
      <c r="N550" s="298"/>
      <c r="O550" s="499"/>
      <c r="P550" s="499"/>
      <c r="Q550" s="499"/>
      <c r="R550" s="499"/>
      <c r="S550" s="499"/>
      <c r="T550" s="499"/>
      <c r="U550" s="499"/>
      <c r="V550" s="499"/>
      <c r="W550" s="499"/>
      <c r="X550" s="654"/>
    </row>
    <row r="551" spans="1:24">
      <c r="A551" s="7"/>
      <c r="B551" s="4"/>
      <c r="C551" s="7"/>
      <c r="E551" s="1108"/>
      <c r="F551" s="1108"/>
      <c r="G551" s="1108"/>
      <c r="H551" s="1108"/>
      <c r="I551" s="1108"/>
      <c r="J551" s="1108"/>
      <c r="K551" s="1108"/>
      <c r="L551" s="1108"/>
      <c r="M551" s="1108"/>
      <c r="N551" s="298"/>
      <c r="O551" s="499"/>
      <c r="P551" s="499"/>
      <c r="Q551" s="499"/>
      <c r="R551" s="499"/>
      <c r="S551" s="499"/>
      <c r="T551" s="499"/>
      <c r="U551" s="499"/>
      <c r="V551" s="499"/>
      <c r="W551" s="499"/>
      <c r="X551" s="654"/>
    </row>
    <row r="552" spans="1:24">
      <c r="A552" s="7"/>
      <c r="B552" s="4"/>
      <c r="C552" s="7"/>
      <c r="E552" s="1108"/>
      <c r="F552" s="1108"/>
      <c r="G552" s="1108"/>
      <c r="H552" s="1108"/>
      <c r="I552" s="1108"/>
      <c r="J552" s="1108"/>
      <c r="K552" s="1108"/>
      <c r="L552" s="1108"/>
      <c r="M552" s="1108"/>
      <c r="N552" s="298"/>
      <c r="O552" s="499"/>
      <c r="P552" s="499"/>
      <c r="Q552" s="499"/>
      <c r="R552" s="499"/>
      <c r="S552" s="499"/>
      <c r="T552" s="499"/>
      <c r="U552" s="499"/>
      <c r="V552" s="499"/>
      <c r="W552" s="499"/>
      <c r="X552" s="654"/>
    </row>
    <row r="553" spans="1:24">
      <c r="A553" s="7"/>
      <c r="B553" s="20"/>
      <c r="C553" s="7"/>
      <c r="E553" s="1108"/>
      <c r="F553" s="1108"/>
      <c r="G553" s="1108"/>
      <c r="H553" s="1108"/>
      <c r="I553" s="1108"/>
      <c r="J553" s="1108"/>
      <c r="K553" s="1108"/>
      <c r="L553" s="1108"/>
      <c r="M553" s="1108"/>
      <c r="N553" s="298"/>
      <c r="O553" s="499"/>
      <c r="P553" s="499"/>
      <c r="Q553" s="499"/>
      <c r="R553" s="499"/>
      <c r="S553" s="499"/>
      <c r="T553" s="499"/>
      <c r="U553" s="499"/>
      <c r="V553" s="499"/>
      <c r="W553" s="499"/>
      <c r="X553" s="654"/>
    </row>
    <row r="554" spans="1:24" ht="15.75">
      <c r="A554" s="7"/>
      <c r="B554" s="22"/>
      <c r="C554" s="7"/>
      <c r="E554" s="1108"/>
      <c r="F554" s="1108"/>
      <c r="G554" s="1108"/>
      <c r="H554" s="1108"/>
      <c r="I554" s="1108"/>
      <c r="J554" s="1108"/>
      <c r="K554" s="1108"/>
      <c r="L554" s="1108"/>
      <c r="M554" s="1108"/>
      <c r="N554" s="298"/>
      <c r="O554" s="499"/>
      <c r="P554" s="499"/>
      <c r="Q554" s="499"/>
      <c r="R554" s="499"/>
      <c r="S554" s="499"/>
      <c r="T554" s="499"/>
      <c r="U554" s="499"/>
      <c r="V554" s="499"/>
      <c r="W554" s="499"/>
      <c r="X554" s="654"/>
    </row>
    <row r="555" spans="1:24">
      <c r="A555" s="7"/>
      <c r="B555" s="4"/>
      <c r="C555" s="7"/>
      <c r="E555" s="1108"/>
      <c r="F555" s="1108"/>
      <c r="G555" s="1108"/>
      <c r="H555" s="1108"/>
      <c r="I555" s="1108"/>
      <c r="J555" s="1108"/>
      <c r="K555" s="1108"/>
      <c r="L555" s="1108"/>
      <c r="M555" s="1108"/>
      <c r="N555" s="298"/>
      <c r="O555" s="499"/>
      <c r="P555" s="499"/>
      <c r="Q555" s="499"/>
      <c r="R555" s="499"/>
      <c r="S555" s="499"/>
      <c r="T555" s="499"/>
      <c r="U555" s="499"/>
      <c r="V555" s="499"/>
      <c r="W555" s="499"/>
      <c r="X555" s="654"/>
    </row>
    <row r="556" spans="1:24">
      <c r="A556" s="7"/>
      <c r="B556" s="18"/>
      <c r="C556" s="7"/>
      <c r="E556" s="1108"/>
      <c r="F556" s="1108"/>
      <c r="G556" s="1108"/>
      <c r="H556" s="1108"/>
      <c r="I556" s="1108"/>
      <c r="J556" s="1108"/>
      <c r="K556" s="1108"/>
      <c r="L556" s="1108"/>
      <c r="M556" s="1108"/>
      <c r="N556" s="298"/>
      <c r="O556" s="499"/>
      <c r="P556" s="499"/>
      <c r="Q556" s="499"/>
      <c r="R556" s="499"/>
      <c r="S556" s="499"/>
      <c r="T556" s="499"/>
      <c r="U556" s="499"/>
      <c r="V556" s="499"/>
      <c r="W556" s="499"/>
      <c r="X556" s="654"/>
    </row>
    <row r="557" spans="1:24">
      <c r="A557" s="7"/>
      <c r="B557" s="18"/>
      <c r="C557" s="7"/>
      <c r="E557" s="1108"/>
      <c r="F557" s="1108"/>
      <c r="G557" s="1108"/>
      <c r="H557" s="1108"/>
      <c r="I557" s="1108"/>
      <c r="J557" s="1108"/>
      <c r="K557" s="1108"/>
      <c r="L557" s="1108"/>
      <c r="M557" s="1108"/>
      <c r="N557" s="298"/>
      <c r="O557" s="499"/>
      <c r="P557" s="499"/>
      <c r="Q557" s="499"/>
      <c r="R557" s="499"/>
      <c r="S557" s="499"/>
      <c r="T557" s="499"/>
      <c r="U557" s="499"/>
      <c r="V557" s="499"/>
      <c r="W557" s="499"/>
      <c r="X557" s="654"/>
    </row>
    <row r="558" spans="1:24">
      <c r="A558" s="7"/>
      <c r="B558" s="18"/>
      <c r="C558" s="7"/>
      <c r="E558" s="298"/>
      <c r="F558" s="298"/>
      <c r="G558" s="298"/>
      <c r="H558" s="298"/>
      <c r="I558" s="298"/>
      <c r="J558" s="298"/>
      <c r="K558" s="298"/>
      <c r="L558" s="298"/>
      <c r="M558" s="298"/>
      <c r="N558" s="298"/>
      <c r="O558" s="499"/>
      <c r="P558" s="499"/>
      <c r="Q558" s="499"/>
      <c r="R558" s="499"/>
      <c r="S558" s="499"/>
      <c r="T558" s="499"/>
      <c r="U558" s="499"/>
      <c r="V558" s="499"/>
      <c r="W558" s="499"/>
      <c r="X558" s="654"/>
    </row>
    <row r="559" spans="1:24" ht="24.75" customHeight="1">
      <c r="A559" s="7"/>
      <c r="B559" s="4"/>
      <c r="C559" s="7"/>
      <c r="E559" s="1174" t="s">
        <v>1393</v>
      </c>
      <c r="F559" s="1108"/>
      <c r="G559" s="1108"/>
      <c r="H559" s="1108"/>
      <c r="I559" s="1108"/>
      <c r="J559" s="1108"/>
      <c r="K559" s="1108"/>
      <c r="L559" s="1108"/>
      <c r="M559" s="1108"/>
      <c r="N559" s="1108"/>
      <c r="O559" s="1108"/>
      <c r="P559" s="1108"/>
      <c r="Q559" s="1108"/>
      <c r="R559" s="1130"/>
      <c r="S559" s="499"/>
      <c r="T559" s="499"/>
      <c r="U559" s="499"/>
      <c r="V559" s="499"/>
      <c r="W559" s="499"/>
      <c r="X559" s="654"/>
    </row>
    <row r="560" spans="1:24" ht="15.75">
      <c r="A560" s="7"/>
      <c r="B560" s="19"/>
      <c r="C560" s="7"/>
      <c r="E560" s="1682" t="s">
        <v>1299</v>
      </c>
      <c r="F560" s="1643" t="s">
        <v>1300</v>
      </c>
      <c r="G560" s="1116" t="s">
        <v>1001</v>
      </c>
      <c r="H560" s="1117"/>
      <c r="I560" s="1117"/>
      <c r="J560" s="1118"/>
      <c r="K560" s="1116" t="s">
        <v>607</v>
      </c>
      <c r="L560" s="1117"/>
      <c r="M560" s="1117"/>
      <c r="N560" s="1118"/>
      <c r="O560" s="1116" t="s">
        <v>884</v>
      </c>
      <c r="P560" s="1117"/>
      <c r="Q560" s="1117"/>
      <c r="R560" s="1118"/>
      <c r="S560" s="118"/>
      <c r="T560" s="118"/>
      <c r="U560" s="118"/>
      <c r="V560" s="499"/>
      <c r="W560" s="499"/>
      <c r="X560" s="654"/>
    </row>
    <row r="561" spans="1:24" ht="25.5">
      <c r="A561" s="7"/>
      <c r="B561" s="4"/>
      <c r="C561" s="7"/>
      <c r="E561" s="1683"/>
      <c r="F561" s="1683"/>
      <c r="G561" s="619" t="s">
        <v>1250</v>
      </c>
      <c r="H561" s="619" t="s">
        <v>1251</v>
      </c>
      <c r="I561" s="619" t="s">
        <v>1252</v>
      </c>
      <c r="J561" s="619" t="s">
        <v>614</v>
      </c>
      <c r="K561" s="619" t="s">
        <v>1250</v>
      </c>
      <c r="L561" s="619" t="s">
        <v>1251</v>
      </c>
      <c r="M561" s="619" t="s">
        <v>1252</v>
      </c>
      <c r="N561" s="619" t="s">
        <v>614</v>
      </c>
      <c r="O561" s="619" t="s">
        <v>1250</v>
      </c>
      <c r="P561" s="619" t="s">
        <v>1251</v>
      </c>
      <c r="Q561" s="619" t="s">
        <v>1252</v>
      </c>
      <c r="R561" s="619" t="s">
        <v>614</v>
      </c>
      <c r="S561" s="118"/>
      <c r="T561" s="118"/>
      <c r="U561" s="118"/>
      <c r="V561" s="499"/>
      <c r="W561" s="499"/>
      <c r="X561" s="654"/>
    </row>
    <row r="562" spans="1:24" ht="23.25">
      <c r="A562" s="7"/>
      <c r="B562" s="22"/>
      <c r="C562" s="7"/>
      <c r="E562" s="1647" t="s">
        <v>1305</v>
      </c>
      <c r="F562" s="839" t="s">
        <v>1394</v>
      </c>
      <c r="G562" s="840">
        <v>44</v>
      </c>
      <c r="H562" s="840">
        <v>47</v>
      </c>
      <c r="I562" s="840">
        <v>0</v>
      </c>
      <c r="J562" s="841">
        <v>91</v>
      </c>
      <c r="K562" s="842">
        <v>43</v>
      </c>
      <c r="L562" s="840">
        <v>47</v>
      </c>
      <c r="M562" s="840">
        <v>0</v>
      </c>
      <c r="N562" s="841">
        <v>90</v>
      </c>
      <c r="O562" s="842">
        <v>39</v>
      </c>
      <c r="P562" s="840">
        <v>39</v>
      </c>
      <c r="Q562" s="840">
        <v>0</v>
      </c>
      <c r="R562" s="843">
        <v>78</v>
      </c>
      <c r="S562" s="499"/>
      <c r="T562" s="499"/>
      <c r="U562" s="499"/>
      <c r="V562" s="499"/>
      <c r="W562" s="499"/>
      <c r="X562" s="654"/>
    </row>
    <row r="563" spans="1:24" ht="34.5">
      <c r="A563" s="7"/>
      <c r="B563" s="4"/>
      <c r="C563" s="7"/>
      <c r="E563" s="1108"/>
      <c r="F563" s="269" t="s">
        <v>1395</v>
      </c>
      <c r="G563" s="844">
        <v>42</v>
      </c>
      <c r="H563" s="844">
        <v>47</v>
      </c>
      <c r="I563" s="634">
        <v>0</v>
      </c>
      <c r="J563" s="845">
        <v>89</v>
      </c>
      <c r="K563" s="846">
        <v>41</v>
      </c>
      <c r="L563" s="844">
        <v>46</v>
      </c>
      <c r="M563" s="634">
        <v>0</v>
      </c>
      <c r="N563" s="845">
        <v>87</v>
      </c>
      <c r="O563" s="842">
        <v>36</v>
      </c>
      <c r="P563" s="840">
        <v>31</v>
      </c>
      <c r="Q563" s="840">
        <v>0</v>
      </c>
      <c r="R563" s="843">
        <v>67</v>
      </c>
      <c r="S563" s="499"/>
      <c r="T563" s="499"/>
      <c r="U563" s="499"/>
      <c r="V563" s="499"/>
      <c r="W563" s="499"/>
      <c r="X563" s="654"/>
    </row>
    <row r="564" spans="1:24">
      <c r="A564" s="7"/>
      <c r="B564" s="20"/>
      <c r="C564" s="7"/>
      <c r="E564" s="1124"/>
      <c r="F564" s="839" t="s">
        <v>762</v>
      </c>
      <c r="G564" s="798">
        <v>0.95450000000000002</v>
      </c>
      <c r="H564" s="798">
        <v>1</v>
      </c>
      <c r="I564" s="797">
        <v>0</v>
      </c>
      <c r="J564" s="847">
        <v>0.97799999999999998</v>
      </c>
      <c r="K564" s="848">
        <v>0.95350000000000001</v>
      </c>
      <c r="L564" s="798">
        <v>0.97870000000000001</v>
      </c>
      <c r="M564" s="797">
        <v>0</v>
      </c>
      <c r="N564" s="847">
        <v>0.9667</v>
      </c>
      <c r="O564" s="848">
        <v>0.92310000000000003</v>
      </c>
      <c r="P564" s="798">
        <v>0.79490000000000005</v>
      </c>
      <c r="Q564" s="840">
        <v>0</v>
      </c>
      <c r="R564" s="849">
        <v>0.85899999999999999</v>
      </c>
      <c r="S564" s="499"/>
      <c r="T564" s="499"/>
      <c r="U564" s="499"/>
      <c r="V564" s="499"/>
      <c r="W564" s="499"/>
      <c r="X564" s="654"/>
    </row>
    <row r="565" spans="1:24" ht="23.25">
      <c r="A565" s="7"/>
      <c r="B565" s="4"/>
      <c r="C565" s="7"/>
      <c r="E565" s="1345" t="s">
        <v>1306</v>
      </c>
      <c r="F565" s="850" t="s">
        <v>1394</v>
      </c>
      <c r="G565" s="724">
        <v>443</v>
      </c>
      <c r="H565" s="724">
        <v>622</v>
      </c>
      <c r="I565" s="724">
        <v>0</v>
      </c>
      <c r="J565" s="851">
        <v>1065</v>
      </c>
      <c r="K565" s="724">
        <v>472</v>
      </c>
      <c r="L565" s="724">
        <v>667</v>
      </c>
      <c r="M565" s="724">
        <v>0</v>
      </c>
      <c r="N565" s="851">
        <v>1139</v>
      </c>
      <c r="O565" s="724">
        <v>435</v>
      </c>
      <c r="P565" s="724">
        <v>602</v>
      </c>
      <c r="Q565" s="724">
        <v>0</v>
      </c>
      <c r="R565" s="728">
        <v>1037</v>
      </c>
      <c r="S565" s="499"/>
      <c r="T565" s="499"/>
      <c r="U565" s="499"/>
      <c r="V565" s="499"/>
      <c r="W565" s="499"/>
      <c r="X565" s="654"/>
    </row>
    <row r="566" spans="1:24" ht="34.5">
      <c r="A566" s="7"/>
      <c r="B566" s="4"/>
      <c r="C566" s="7"/>
      <c r="E566" s="1108"/>
      <c r="F566" s="651" t="s">
        <v>1395</v>
      </c>
      <c r="G566" s="724">
        <v>443</v>
      </c>
      <c r="H566" s="724">
        <v>620</v>
      </c>
      <c r="I566" s="686">
        <v>0</v>
      </c>
      <c r="J566" s="851">
        <v>1063</v>
      </c>
      <c r="K566" s="724">
        <v>466</v>
      </c>
      <c r="L566" s="724">
        <v>662</v>
      </c>
      <c r="M566" s="686">
        <v>0</v>
      </c>
      <c r="N566" s="851">
        <v>1128</v>
      </c>
      <c r="O566" s="724">
        <v>425</v>
      </c>
      <c r="P566" s="724">
        <v>586</v>
      </c>
      <c r="Q566" s="724">
        <v>0</v>
      </c>
      <c r="R566" s="728">
        <v>1011</v>
      </c>
      <c r="S566" s="499"/>
      <c r="T566" s="499"/>
      <c r="U566" s="499"/>
      <c r="V566" s="499"/>
      <c r="W566" s="499"/>
      <c r="X566" s="654"/>
    </row>
    <row r="567" spans="1:24">
      <c r="A567" s="7"/>
      <c r="B567" s="4"/>
      <c r="C567" s="7"/>
      <c r="E567" s="1124"/>
      <c r="F567" s="342" t="s">
        <v>762</v>
      </c>
      <c r="G567" s="215">
        <v>1</v>
      </c>
      <c r="H567" s="215">
        <v>0.99680000000000002</v>
      </c>
      <c r="I567" s="216">
        <v>0</v>
      </c>
      <c r="J567" s="689">
        <v>0.99809999999999999</v>
      </c>
      <c r="K567" s="215">
        <v>0.98729999999999996</v>
      </c>
      <c r="L567" s="215">
        <v>0.99250000000000005</v>
      </c>
      <c r="M567" s="216">
        <v>0</v>
      </c>
      <c r="N567" s="689">
        <v>0.99029999999999996</v>
      </c>
      <c r="O567" s="324">
        <v>0.97699999999999998</v>
      </c>
      <c r="P567" s="324">
        <v>0.97340000000000004</v>
      </c>
      <c r="Q567" s="724">
        <v>0</v>
      </c>
      <c r="R567" s="702">
        <v>0.97489999999999999</v>
      </c>
      <c r="S567" s="499"/>
      <c r="T567" s="499"/>
      <c r="U567" s="499"/>
      <c r="V567" s="499"/>
      <c r="W567" s="499"/>
      <c r="X567" s="654"/>
    </row>
    <row r="568" spans="1:24" ht="23.25">
      <c r="A568" s="7"/>
      <c r="B568" s="4"/>
      <c r="C568" s="7"/>
      <c r="E568" s="1647" t="s">
        <v>1396</v>
      </c>
      <c r="F568" s="852" t="s">
        <v>1394</v>
      </c>
      <c r="G568" s="844">
        <v>646</v>
      </c>
      <c r="H568" s="844">
        <v>970</v>
      </c>
      <c r="I568" s="844">
        <v>3</v>
      </c>
      <c r="J568" s="845">
        <v>1619</v>
      </c>
      <c r="K568" s="846">
        <v>682</v>
      </c>
      <c r="L568" s="844">
        <v>1053</v>
      </c>
      <c r="M568" s="844">
        <v>2</v>
      </c>
      <c r="N568" s="845">
        <v>1737</v>
      </c>
      <c r="O568" s="842">
        <v>675</v>
      </c>
      <c r="P568" s="840">
        <v>1049</v>
      </c>
      <c r="Q568" s="840">
        <v>0</v>
      </c>
      <c r="R568" s="853">
        <v>1724</v>
      </c>
      <c r="S568" s="499"/>
      <c r="T568" s="499"/>
      <c r="U568" s="499"/>
      <c r="V568" s="499"/>
      <c r="W568" s="499"/>
      <c r="X568" s="654"/>
    </row>
    <row r="569" spans="1:24" ht="34.5">
      <c r="A569" s="7"/>
      <c r="B569" s="20"/>
      <c r="C569" s="7"/>
      <c r="E569" s="1108"/>
      <c r="F569" s="269" t="s">
        <v>1395</v>
      </c>
      <c r="G569" s="844">
        <v>641</v>
      </c>
      <c r="H569" s="844">
        <v>952</v>
      </c>
      <c r="I569" s="634">
        <v>3</v>
      </c>
      <c r="J569" s="845">
        <v>1596</v>
      </c>
      <c r="K569" s="846">
        <v>675</v>
      </c>
      <c r="L569" s="844">
        <v>1045</v>
      </c>
      <c r="M569" s="634">
        <v>2</v>
      </c>
      <c r="N569" s="845">
        <v>1722</v>
      </c>
      <c r="O569" s="842">
        <v>673</v>
      </c>
      <c r="P569" s="840">
        <v>1028</v>
      </c>
      <c r="Q569" s="840">
        <v>0</v>
      </c>
      <c r="R569" s="853">
        <v>1701</v>
      </c>
      <c r="S569" s="499"/>
      <c r="T569" s="499"/>
      <c r="U569" s="499"/>
      <c r="V569" s="499"/>
      <c r="W569" s="499"/>
      <c r="X569" s="654"/>
    </row>
    <row r="570" spans="1:24" ht="15.75">
      <c r="A570" s="7"/>
      <c r="B570" s="22"/>
      <c r="C570" s="7"/>
      <c r="E570" s="1124"/>
      <c r="F570" s="269" t="s">
        <v>762</v>
      </c>
      <c r="G570" s="798">
        <v>0.99229999999999996</v>
      </c>
      <c r="H570" s="798">
        <v>0.98140000000000005</v>
      </c>
      <c r="I570" s="854">
        <v>1</v>
      </c>
      <c r="J570" s="847">
        <v>0.98580000000000001</v>
      </c>
      <c r="K570" s="848">
        <v>0.98970000000000002</v>
      </c>
      <c r="L570" s="798">
        <v>0.99239999999999995</v>
      </c>
      <c r="M570" s="854">
        <v>1</v>
      </c>
      <c r="N570" s="847">
        <v>0.99139999999999995</v>
      </c>
      <c r="O570" s="848">
        <v>0.997</v>
      </c>
      <c r="P570" s="798">
        <v>0.98</v>
      </c>
      <c r="Q570" s="840">
        <v>0</v>
      </c>
      <c r="R570" s="855">
        <v>0.98670000000000002</v>
      </c>
      <c r="S570" s="499"/>
      <c r="T570" s="499"/>
      <c r="U570" s="499"/>
      <c r="V570" s="499"/>
      <c r="W570" s="499"/>
      <c r="X570" s="654"/>
    </row>
    <row r="571" spans="1:24" ht="23.25">
      <c r="A571" s="7"/>
      <c r="B571" s="4"/>
      <c r="C571" s="7"/>
      <c r="E571" s="1345" t="s">
        <v>1308</v>
      </c>
      <c r="F571" s="850" t="s">
        <v>1394</v>
      </c>
      <c r="G571" s="724">
        <v>1310</v>
      </c>
      <c r="H571" s="724">
        <v>2021</v>
      </c>
      <c r="I571" s="724">
        <v>0</v>
      </c>
      <c r="J571" s="851">
        <v>3331</v>
      </c>
      <c r="K571" s="724">
        <v>1390</v>
      </c>
      <c r="L571" s="724">
        <v>2191</v>
      </c>
      <c r="M571" s="724">
        <v>4</v>
      </c>
      <c r="N571" s="851">
        <v>3585</v>
      </c>
      <c r="O571" s="724">
        <v>1231</v>
      </c>
      <c r="P571" s="724">
        <v>2101</v>
      </c>
      <c r="Q571" s="724">
        <v>2</v>
      </c>
      <c r="R571" s="728">
        <v>3334</v>
      </c>
      <c r="S571" s="118"/>
      <c r="T571" s="118"/>
      <c r="U571" s="118"/>
      <c r="V571" s="118"/>
      <c r="W571" s="118"/>
    </row>
    <row r="572" spans="1:24" ht="34.5">
      <c r="A572" s="7"/>
      <c r="B572" s="4"/>
      <c r="C572" s="7"/>
      <c r="E572" s="1108"/>
      <c r="F572" s="651" t="s">
        <v>1395</v>
      </c>
      <c r="G572" s="724">
        <v>1279</v>
      </c>
      <c r="H572" s="724">
        <v>1966</v>
      </c>
      <c r="I572" s="686">
        <v>0</v>
      </c>
      <c r="J572" s="851">
        <v>3245</v>
      </c>
      <c r="K572" s="724">
        <v>1377</v>
      </c>
      <c r="L572" s="724">
        <v>2151</v>
      </c>
      <c r="M572" s="686">
        <v>4</v>
      </c>
      <c r="N572" s="851">
        <v>3532</v>
      </c>
      <c r="O572" s="724">
        <v>1219</v>
      </c>
      <c r="P572" s="724">
        <v>2071</v>
      </c>
      <c r="Q572" s="724">
        <v>2</v>
      </c>
      <c r="R572" s="728">
        <v>3292</v>
      </c>
      <c r="S572" s="118"/>
      <c r="T572" s="118"/>
      <c r="U572" s="118"/>
      <c r="V572" s="118"/>
      <c r="W572" s="118"/>
    </row>
    <row r="573" spans="1:24" ht="12.75">
      <c r="A573" s="7"/>
      <c r="B573" s="4"/>
      <c r="C573" s="7"/>
      <c r="E573" s="1124"/>
      <c r="F573" s="342" t="s">
        <v>762</v>
      </c>
      <c r="G573" s="215">
        <v>0.97629999999999995</v>
      </c>
      <c r="H573" s="215">
        <v>0.9728</v>
      </c>
      <c r="I573" s="818">
        <v>0</v>
      </c>
      <c r="J573" s="689">
        <v>0.97419999999999995</v>
      </c>
      <c r="K573" s="215">
        <v>0.99060000000000004</v>
      </c>
      <c r="L573" s="215">
        <v>0.98170000000000002</v>
      </c>
      <c r="M573" s="818">
        <v>1</v>
      </c>
      <c r="N573" s="689">
        <v>0.98519999999999996</v>
      </c>
      <c r="O573" s="215">
        <v>0.99029999999999996</v>
      </c>
      <c r="P573" s="215">
        <v>0.98570000000000002</v>
      </c>
      <c r="Q573" s="818">
        <v>1</v>
      </c>
      <c r="R573" s="702">
        <v>0.98740000000000006</v>
      </c>
      <c r="S573" s="118"/>
      <c r="T573" s="118"/>
      <c r="U573" s="118"/>
      <c r="V573" s="118"/>
      <c r="W573" s="118"/>
    </row>
    <row r="574" spans="1:24" ht="23.25">
      <c r="A574" s="7"/>
      <c r="B574" s="4"/>
      <c r="C574" s="7"/>
      <c r="E574" s="1647" t="s">
        <v>1309</v>
      </c>
      <c r="F574" s="852" t="s">
        <v>1394</v>
      </c>
      <c r="G574" s="844">
        <v>1435</v>
      </c>
      <c r="H574" s="844">
        <v>806</v>
      </c>
      <c r="I574" s="844">
        <v>0</v>
      </c>
      <c r="J574" s="845">
        <v>2241</v>
      </c>
      <c r="K574" s="846">
        <v>1455</v>
      </c>
      <c r="L574" s="844">
        <v>791</v>
      </c>
      <c r="M574" s="844">
        <v>0</v>
      </c>
      <c r="N574" s="845">
        <v>2246</v>
      </c>
      <c r="O574" s="842">
        <v>1468</v>
      </c>
      <c r="P574" s="840">
        <v>861</v>
      </c>
      <c r="Q574" s="840">
        <v>1</v>
      </c>
      <c r="R574" s="853">
        <v>2330</v>
      </c>
      <c r="S574" s="118"/>
      <c r="T574" s="118"/>
      <c r="U574" s="118"/>
      <c r="V574" s="118"/>
      <c r="W574" s="118"/>
    </row>
    <row r="575" spans="1:24" ht="34.5">
      <c r="A575" s="7"/>
      <c r="B575" s="20"/>
      <c r="C575" s="7"/>
      <c r="E575" s="1108"/>
      <c r="F575" s="269" t="s">
        <v>1395</v>
      </c>
      <c r="G575" s="844">
        <v>1338</v>
      </c>
      <c r="H575" s="844">
        <v>652</v>
      </c>
      <c r="I575" s="634">
        <v>0</v>
      </c>
      <c r="J575" s="845">
        <v>1990</v>
      </c>
      <c r="K575" s="846">
        <v>1454</v>
      </c>
      <c r="L575" s="844">
        <v>784</v>
      </c>
      <c r="M575" s="634">
        <v>0</v>
      </c>
      <c r="N575" s="845">
        <v>2238</v>
      </c>
      <c r="O575" s="842">
        <v>1460</v>
      </c>
      <c r="P575" s="840">
        <v>857</v>
      </c>
      <c r="Q575" s="840">
        <v>1</v>
      </c>
      <c r="R575" s="853">
        <v>2318</v>
      </c>
      <c r="S575" s="118"/>
      <c r="T575" s="118"/>
      <c r="U575" s="118"/>
      <c r="V575" s="118"/>
      <c r="W575" s="118"/>
    </row>
    <row r="576" spans="1:24" ht="15.75">
      <c r="A576" s="7"/>
      <c r="B576" s="22"/>
      <c r="C576" s="7"/>
      <c r="E576" s="1124"/>
      <c r="F576" s="269" t="s">
        <v>762</v>
      </c>
      <c r="G576" s="798">
        <v>0.93240000000000001</v>
      </c>
      <c r="H576" s="798">
        <v>0.80889999999999995</v>
      </c>
      <c r="I576" s="798">
        <v>0</v>
      </c>
      <c r="J576" s="847">
        <v>0.88800000000000001</v>
      </c>
      <c r="K576" s="848">
        <v>0.99929999999999997</v>
      </c>
      <c r="L576" s="798">
        <v>0.99119999999999997</v>
      </c>
      <c r="M576" s="797">
        <v>0</v>
      </c>
      <c r="N576" s="847">
        <v>0.99639999999999995</v>
      </c>
      <c r="O576" s="848">
        <v>0.99460000000000004</v>
      </c>
      <c r="P576" s="798">
        <v>0.99539999999999995</v>
      </c>
      <c r="Q576" s="854">
        <v>1</v>
      </c>
      <c r="R576" s="855">
        <v>0.99480000000000002</v>
      </c>
      <c r="S576" s="118"/>
      <c r="T576" s="118"/>
      <c r="U576" s="118"/>
      <c r="V576" s="118"/>
      <c r="W576" s="118"/>
    </row>
    <row r="577" spans="1:23" ht="23.25">
      <c r="A577" s="7"/>
      <c r="B577" s="4"/>
      <c r="C577" s="7"/>
      <c r="E577" s="1660" t="s">
        <v>614</v>
      </c>
      <c r="F577" s="856" t="s">
        <v>1394</v>
      </c>
      <c r="G577" s="728">
        <v>3878</v>
      </c>
      <c r="H577" s="728">
        <v>4466</v>
      </c>
      <c r="I577" s="728">
        <v>3</v>
      </c>
      <c r="J577" s="851">
        <v>8347</v>
      </c>
      <c r="K577" s="728">
        <v>4042</v>
      </c>
      <c r="L577" s="728">
        <v>4749</v>
      </c>
      <c r="M577" s="728">
        <v>6</v>
      </c>
      <c r="N577" s="851">
        <v>8797</v>
      </c>
      <c r="O577" s="728">
        <v>3848</v>
      </c>
      <c r="P577" s="728">
        <v>4652</v>
      </c>
      <c r="Q577" s="728">
        <v>3</v>
      </c>
      <c r="R577" s="728">
        <v>8503</v>
      </c>
      <c r="S577" s="118"/>
      <c r="T577" s="118"/>
      <c r="U577" s="118"/>
      <c r="V577" s="118"/>
      <c r="W577" s="118"/>
    </row>
    <row r="578" spans="1:23" ht="34.5">
      <c r="A578" s="7"/>
      <c r="B578" s="4"/>
      <c r="C578" s="7"/>
      <c r="E578" s="1108"/>
      <c r="F578" s="725" t="s">
        <v>1395</v>
      </c>
      <c r="G578" s="728">
        <v>3743</v>
      </c>
      <c r="H578" s="728">
        <v>4237</v>
      </c>
      <c r="I578" s="728">
        <v>3</v>
      </c>
      <c r="J578" s="851">
        <v>7983</v>
      </c>
      <c r="K578" s="728">
        <v>4013</v>
      </c>
      <c r="L578" s="728">
        <v>4688</v>
      </c>
      <c r="M578" s="728">
        <v>6</v>
      </c>
      <c r="N578" s="851">
        <v>8707</v>
      </c>
      <c r="O578" s="728">
        <v>3813</v>
      </c>
      <c r="P578" s="728">
        <v>4573</v>
      </c>
      <c r="Q578" s="728">
        <v>3</v>
      </c>
      <c r="R578" s="728">
        <v>8389</v>
      </c>
      <c r="S578" s="118"/>
      <c r="T578" s="118"/>
      <c r="U578" s="118"/>
      <c r="V578" s="118"/>
      <c r="W578" s="118"/>
    </row>
    <row r="579" spans="1:23" ht="12.75">
      <c r="A579" s="7"/>
      <c r="B579" s="4"/>
      <c r="C579" s="7"/>
      <c r="E579" s="1124"/>
      <c r="F579" s="725" t="s">
        <v>762</v>
      </c>
      <c r="G579" s="690">
        <v>0.96519999999999995</v>
      </c>
      <c r="H579" s="690">
        <v>0.94869999999999999</v>
      </c>
      <c r="I579" s="857">
        <v>1</v>
      </c>
      <c r="J579" s="689">
        <v>0.95640000000000003</v>
      </c>
      <c r="K579" s="690">
        <v>0.99280000000000002</v>
      </c>
      <c r="L579" s="690">
        <v>0.98719999999999997</v>
      </c>
      <c r="M579" s="857">
        <v>1</v>
      </c>
      <c r="N579" s="689">
        <v>0.98980000000000001</v>
      </c>
      <c r="O579" s="690">
        <v>0.9909</v>
      </c>
      <c r="P579" s="690">
        <v>0.98299999999999998</v>
      </c>
      <c r="Q579" s="857">
        <v>1</v>
      </c>
      <c r="R579" s="702">
        <v>0.98660000000000003</v>
      </c>
      <c r="S579" s="118"/>
      <c r="T579" s="118"/>
      <c r="U579" s="118"/>
      <c r="V579" s="118"/>
      <c r="W579" s="118"/>
    </row>
    <row r="580" spans="1:23" ht="12.75">
      <c r="A580" s="7"/>
      <c r="B580" s="4"/>
      <c r="C580" s="7"/>
      <c r="E580" s="118"/>
      <c r="F580" s="118"/>
      <c r="G580" s="118"/>
      <c r="H580" s="118"/>
      <c r="I580" s="118"/>
      <c r="J580" s="118"/>
      <c r="K580" s="118"/>
      <c r="L580" s="118"/>
      <c r="M580" s="118"/>
      <c r="N580" s="858"/>
      <c r="O580" s="118"/>
      <c r="P580" s="118"/>
      <c r="Q580" s="118"/>
      <c r="R580" s="118"/>
      <c r="S580" s="118"/>
      <c r="T580" s="118"/>
      <c r="U580" s="118"/>
      <c r="V580" s="118"/>
      <c r="W580" s="118"/>
    </row>
    <row r="581" spans="1:23" ht="12.75">
      <c r="A581" s="7"/>
      <c r="B581" s="4"/>
      <c r="C581" s="7"/>
      <c r="E581" s="1363" t="s">
        <v>1397</v>
      </c>
      <c r="F581" s="1108"/>
      <c r="G581" s="1108"/>
      <c r="H581" s="1108"/>
      <c r="I581" s="1108"/>
      <c r="J581" s="1108"/>
      <c r="K581" s="1108"/>
      <c r="L581" s="1108"/>
      <c r="M581" s="1108"/>
      <c r="N581" s="1108"/>
      <c r="O581" s="118"/>
      <c r="P581" s="118"/>
      <c r="Q581" s="118"/>
      <c r="R581" s="118"/>
      <c r="S581" s="118"/>
      <c r="T581" s="118"/>
      <c r="U581" s="118"/>
      <c r="V581" s="118"/>
      <c r="W581" s="118"/>
    </row>
    <row r="582" spans="1:23">
      <c r="A582" s="7"/>
      <c r="B582" s="20"/>
      <c r="C582" s="7"/>
      <c r="E582" s="1108"/>
      <c r="F582" s="1108"/>
      <c r="G582" s="1108"/>
      <c r="H582" s="1108"/>
      <c r="I582" s="1108"/>
      <c r="J582" s="1108"/>
      <c r="K582" s="1108"/>
      <c r="L582" s="1108"/>
      <c r="M582" s="1108"/>
      <c r="N582" s="1108"/>
      <c r="O582" s="118"/>
      <c r="P582" s="118"/>
      <c r="Q582" s="118"/>
      <c r="R582" s="118"/>
      <c r="S582" s="118"/>
      <c r="T582" s="118"/>
      <c r="U582" s="118"/>
      <c r="V582" s="118"/>
      <c r="W582" s="118"/>
    </row>
    <row r="583" spans="1:23" ht="62.65" customHeight="1">
      <c r="A583" s="7"/>
      <c r="B583" s="20"/>
      <c r="C583" s="7"/>
      <c r="E583" s="1108"/>
      <c r="F583" s="1108"/>
      <c r="G583" s="1108"/>
      <c r="H583" s="1108"/>
      <c r="I583" s="1108"/>
      <c r="J583" s="1108"/>
      <c r="K583" s="1108"/>
      <c r="L583" s="1108"/>
      <c r="M583" s="1108"/>
      <c r="N583" s="1108"/>
      <c r="O583" s="118"/>
      <c r="P583" s="118"/>
      <c r="Q583" s="118"/>
      <c r="R583" s="118"/>
      <c r="S583" s="118"/>
      <c r="T583" s="118"/>
      <c r="U583" s="118"/>
      <c r="V583" s="118"/>
      <c r="W583" s="118"/>
    </row>
    <row r="584" spans="1:23" ht="15.75">
      <c r="A584" s="7"/>
      <c r="B584" s="22"/>
      <c r="C584" s="7"/>
      <c r="E584" s="118"/>
      <c r="F584" s="118"/>
      <c r="G584" s="118"/>
      <c r="H584" s="118"/>
      <c r="I584" s="118"/>
      <c r="J584" s="118"/>
      <c r="K584" s="118"/>
      <c r="L584" s="118"/>
      <c r="M584" s="118"/>
      <c r="N584" s="118"/>
      <c r="O584" s="118"/>
      <c r="P584" s="118"/>
      <c r="Q584" s="118"/>
      <c r="R584" s="118"/>
      <c r="S584" s="118"/>
      <c r="T584" s="118"/>
      <c r="U584" s="118"/>
      <c r="V584" s="118"/>
      <c r="W584" s="118"/>
    </row>
    <row r="585" spans="1:23" ht="15.75">
      <c r="A585" s="7"/>
      <c r="B585" s="22"/>
      <c r="C585" s="7"/>
      <c r="E585" s="960" t="s">
        <v>1398</v>
      </c>
      <c r="F585" s="115"/>
      <c r="G585" s="115"/>
      <c r="H585" s="115"/>
      <c r="I585" s="115"/>
      <c r="J585" s="115"/>
      <c r="K585" s="115"/>
      <c r="L585" s="115"/>
      <c r="M585" s="118"/>
      <c r="N585" s="118"/>
      <c r="O585" s="118"/>
      <c r="P585" s="118"/>
      <c r="Q585" s="118"/>
      <c r="R585" s="118"/>
      <c r="S585" s="118"/>
      <c r="T585" s="118"/>
      <c r="U585" s="118"/>
      <c r="V585" s="118"/>
      <c r="W585" s="118"/>
    </row>
    <row r="586" spans="1:23" ht="15.75">
      <c r="A586" s="7"/>
      <c r="B586" s="22"/>
      <c r="C586" s="7"/>
      <c r="E586" s="1675"/>
      <c r="F586" s="1108"/>
      <c r="G586" s="1108"/>
      <c r="H586" s="1108"/>
      <c r="I586" s="1108"/>
      <c r="J586" s="1108"/>
      <c r="K586" s="1108"/>
      <c r="L586" s="1108"/>
      <c r="M586" s="118"/>
      <c r="N586" s="118"/>
      <c r="O586" s="118"/>
      <c r="P586" s="118"/>
      <c r="Q586" s="118"/>
      <c r="R586" s="118"/>
      <c r="S586" s="118"/>
      <c r="T586" s="118"/>
      <c r="U586" s="118"/>
      <c r="V586" s="118"/>
      <c r="W586" s="118"/>
    </row>
    <row r="587" spans="1:23" ht="15.75">
      <c r="A587" s="7"/>
      <c r="B587" s="22"/>
      <c r="C587" s="7"/>
      <c r="E587" s="1141" t="s">
        <v>1621</v>
      </c>
      <c r="F587" s="1108"/>
      <c r="G587" s="1108"/>
      <c r="H587" s="1108"/>
      <c r="I587" s="1108"/>
      <c r="J587" s="1108"/>
      <c r="K587" s="1108"/>
      <c r="L587" s="1108"/>
      <c r="M587" s="118"/>
      <c r="N587" s="118"/>
      <c r="O587" s="118"/>
      <c r="P587" s="118"/>
      <c r="Q587" s="118"/>
      <c r="R587" s="118"/>
      <c r="S587" s="118"/>
      <c r="T587" s="118"/>
      <c r="U587" s="118"/>
      <c r="V587" s="118"/>
      <c r="W587" s="118"/>
    </row>
    <row r="588" spans="1:23" ht="15.75">
      <c r="A588" s="7"/>
      <c r="B588" s="22"/>
      <c r="C588" s="7"/>
      <c r="E588" s="1108"/>
      <c r="F588" s="1108"/>
      <c r="G588" s="1108"/>
      <c r="H588" s="1108"/>
      <c r="I588" s="1108"/>
      <c r="J588" s="1108"/>
      <c r="K588" s="1108"/>
      <c r="L588" s="1108"/>
      <c r="M588" s="118"/>
      <c r="N588" s="118"/>
      <c r="O588" s="118"/>
      <c r="P588" s="118"/>
      <c r="Q588" s="118"/>
      <c r="R588" s="118"/>
      <c r="S588" s="118"/>
      <c r="T588" s="118"/>
      <c r="U588" s="118"/>
      <c r="V588" s="118"/>
      <c r="W588" s="118"/>
    </row>
    <row r="589" spans="1:23" ht="15.75">
      <c r="A589" s="7"/>
      <c r="B589" s="22"/>
      <c r="C589" s="7"/>
      <c r="E589" s="1108"/>
      <c r="F589" s="1108"/>
      <c r="G589" s="1108"/>
      <c r="H589" s="1108"/>
      <c r="I589" s="1108"/>
      <c r="J589" s="1108"/>
      <c r="K589" s="1108"/>
      <c r="L589" s="1108"/>
      <c r="M589" s="118"/>
      <c r="N589" s="118"/>
      <c r="O589" s="118"/>
      <c r="P589" s="118"/>
      <c r="Q589" s="118"/>
      <c r="R589" s="118"/>
      <c r="S589" s="118"/>
      <c r="T589" s="118"/>
      <c r="U589" s="118"/>
      <c r="V589" s="118"/>
      <c r="W589" s="118"/>
    </row>
    <row r="590" spans="1:23" ht="15.75">
      <c r="A590" s="7"/>
      <c r="B590" s="22"/>
      <c r="C590" s="7"/>
      <c r="E590" s="1108"/>
      <c r="F590" s="1108"/>
      <c r="G590" s="1108"/>
      <c r="H590" s="1108"/>
      <c r="I590" s="1108"/>
      <c r="J590" s="1108"/>
      <c r="K590" s="1108"/>
      <c r="L590" s="1108"/>
      <c r="M590" s="118"/>
      <c r="N590" s="118"/>
      <c r="O590" s="118"/>
      <c r="P590" s="118"/>
      <c r="Q590" s="118"/>
      <c r="R590" s="118"/>
      <c r="S590" s="118"/>
      <c r="T590" s="118"/>
      <c r="U590" s="118"/>
      <c r="V590" s="118"/>
      <c r="W590" s="118"/>
    </row>
    <row r="591" spans="1:23" ht="15.75">
      <c r="A591" s="7"/>
      <c r="B591" s="22"/>
      <c r="C591" s="7"/>
      <c r="E591" s="1108"/>
      <c r="F591" s="1108"/>
      <c r="G591" s="1108"/>
      <c r="H591" s="1108"/>
      <c r="I591" s="1108"/>
      <c r="J591" s="1108"/>
      <c r="K591" s="1108"/>
      <c r="L591" s="1108"/>
      <c r="M591" s="118"/>
      <c r="N591" s="118"/>
      <c r="O591" s="118"/>
      <c r="P591" s="118"/>
      <c r="Q591" s="118"/>
      <c r="R591" s="118"/>
      <c r="S591" s="118"/>
      <c r="T591" s="118"/>
      <c r="U591" s="118"/>
      <c r="V591" s="118"/>
      <c r="W591" s="118"/>
    </row>
    <row r="592" spans="1:23" ht="29.65" customHeight="1">
      <c r="A592" s="7"/>
      <c r="B592" s="22"/>
      <c r="C592" s="7"/>
      <c r="E592" s="1108"/>
      <c r="F592" s="1108"/>
      <c r="G592" s="1108"/>
      <c r="H592" s="1108"/>
      <c r="I592" s="1108"/>
      <c r="J592" s="1108"/>
      <c r="K592" s="1108"/>
      <c r="L592" s="1108"/>
      <c r="M592" s="118"/>
      <c r="N592" s="118"/>
      <c r="O592" s="118"/>
      <c r="P592" s="118"/>
      <c r="Q592" s="118"/>
      <c r="R592" s="118"/>
      <c r="S592" s="118"/>
      <c r="T592" s="118"/>
      <c r="U592" s="118"/>
      <c r="V592" s="118"/>
      <c r="W592" s="118"/>
    </row>
    <row r="593" spans="1:23" ht="15.75">
      <c r="A593" s="7"/>
      <c r="B593" s="22"/>
      <c r="C593" s="7"/>
      <c r="E593" s="1108"/>
      <c r="F593" s="1108"/>
      <c r="G593" s="1108"/>
      <c r="H593" s="1108"/>
      <c r="I593" s="1108"/>
      <c r="J593" s="1108"/>
      <c r="K593" s="1108"/>
      <c r="L593" s="1108"/>
      <c r="M593" s="118"/>
      <c r="N593" s="118"/>
      <c r="O593" s="118"/>
      <c r="P593" s="118"/>
      <c r="Q593" s="118"/>
      <c r="R593" s="118"/>
      <c r="S593" s="118"/>
      <c r="T593" s="118"/>
      <c r="U593" s="118"/>
      <c r="V593" s="118"/>
      <c r="W593" s="118"/>
    </row>
    <row r="594" spans="1:23" ht="15.75">
      <c r="A594" s="7"/>
      <c r="B594" s="22"/>
      <c r="C594" s="7"/>
      <c r="E594" s="120"/>
      <c r="F594" s="120"/>
      <c r="G594" s="120"/>
      <c r="H594" s="120"/>
      <c r="I594" s="120"/>
      <c r="J594" s="120"/>
      <c r="K594" s="120"/>
      <c r="L594" s="120"/>
      <c r="M594" s="118"/>
      <c r="N594" s="118"/>
      <c r="O594" s="118"/>
      <c r="P594" s="118"/>
      <c r="Q594" s="118"/>
      <c r="R594" s="118"/>
      <c r="S594" s="118"/>
      <c r="T594" s="118"/>
      <c r="U594" s="118"/>
      <c r="V594" s="118"/>
      <c r="W594" s="118"/>
    </row>
    <row r="595" spans="1:23" ht="12.75">
      <c r="A595" s="7"/>
      <c r="B595" s="18"/>
      <c r="C595" s="7"/>
      <c r="E595" s="1436" t="s">
        <v>1399</v>
      </c>
      <c r="F595" s="1108"/>
      <c r="G595" s="1108"/>
      <c r="H595" s="1108"/>
      <c r="I595" s="1108"/>
      <c r="J595" s="118"/>
      <c r="K595" s="118"/>
      <c r="L595" s="118"/>
      <c r="M595" s="118"/>
      <c r="N595" s="118"/>
      <c r="O595" s="118"/>
      <c r="P595" s="118"/>
      <c r="Q595" s="118"/>
      <c r="R595" s="118"/>
      <c r="S595" s="118"/>
      <c r="T595" s="118"/>
      <c r="U595" s="118"/>
      <c r="V595" s="118"/>
      <c r="W595" s="118"/>
    </row>
    <row r="596" spans="1:23" ht="14.25">
      <c r="A596" s="7"/>
      <c r="B596" s="4"/>
      <c r="C596" s="7"/>
      <c r="E596" s="859"/>
      <c r="F596" s="859"/>
      <c r="G596" s="859"/>
      <c r="H596" s="859"/>
      <c r="I596" s="860">
        <v>2025</v>
      </c>
      <c r="J596" s="356"/>
      <c r="K596" s="356"/>
      <c r="L596" s="356"/>
      <c r="M596" s="118"/>
      <c r="N596" s="118"/>
      <c r="O596" s="118"/>
      <c r="P596" s="118"/>
      <c r="Q596" s="118"/>
      <c r="R596" s="118"/>
      <c r="S596" s="118"/>
      <c r="T596" s="118"/>
      <c r="U596" s="118"/>
      <c r="V596" s="118"/>
      <c r="W596" s="118"/>
    </row>
    <row r="597" spans="1:23" ht="14.25">
      <c r="A597" s="7"/>
      <c r="B597" s="4"/>
      <c r="C597" s="7"/>
      <c r="E597" s="1493" t="s">
        <v>1400</v>
      </c>
      <c r="F597" s="1124"/>
      <c r="G597" s="861"/>
      <c r="H597" s="862"/>
      <c r="I597" s="656">
        <v>0.86</v>
      </c>
      <c r="J597" s="356"/>
      <c r="K597" s="356"/>
      <c r="L597" s="356"/>
      <c r="M597" s="118"/>
      <c r="N597" s="118"/>
      <c r="O597" s="118"/>
      <c r="P597" s="118"/>
      <c r="Q597" s="118"/>
      <c r="R597" s="118"/>
      <c r="S597" s="118"/>
      <c r="T597" s="118"/>
      <c r="U597" s="118"/>
      <c r="V597" s="118"/>
      <c r="W597" s="118"/>
    </row>
    <row r="598" spans="1:23" ht="14.25">
      <c r="A598" s="7"/>
      <c r="B598" s="4"/>
      <c r="C598" s="7"/>
      <c r="E598" s="1676" t="s">
        <v>1401</v>
      </c>
      <c r="F598" s="1138"/>
      <c r="G598" s="863"/>
      <c r="H598" s="864"/>
      <c r="I598" s="865">
        <v>0.92</v>
      </c>
      <c r="J598" s="356"/>
      <c r="K598" s="356"/>
      <c r="L598" s="356"/>
      <c r="M598" s="118"/>
      <c r="N598" s="118"/>
      <c r="O598" s="118"/>
      <c r="P598" s="118"/>
      <c r="Q598" s="118"/>
      <c r="R598" s="118"/>
      <c r="S598" s="118"/>
      <c r="T598" s="118"/>
      <c r="U598" s="118"/>
      <c r="V598" s="118"/>
      <c r="W598" s="118"/>
    </row>
    <row r="599" spans="1:23" ht="14.25">
      <c r="A599" s="7"/>
      <c r="B599" s="4"/>
      <c r="C599" s="7"/>
      <c r="E599" s="356"/>
      <c r="F599" s="356"/>
      <c r="G599" s="356"/>
      <c r="H599" s="356"/>
      <c r="I599" s="356"/>
      <c r="J599" s="356"/>
      <c r="K599" s="356"/>
      <c r="L599" s="356"/>
      <c r="M599" s="118"/>
      <c r="N599" s="118"/>
      <c r="O599" s="118"/>
      <c r="P599" s="118"/>
      <c r="Q599" s="118"/>
      <c r="R599" s="118"/>
      <c r="S599" s="118"/>
      <c r="T599" s="118"/>
      <c r="U599" s="118"/>
      <c r="V599" s="118"/>
      <c r="W599" s="118"/>
    </row>
    <row r="600" spans="1:23" ht="14.25">
      <c r="A600" s="7"/>
      <c r="B600" s="4"/>
      <c r="C600" s="7"/>
      <c r="E600" s="356"/>
      <c r="F600" s="356"/>
      <c r="G600" s="356"/>
      <c r="H600" s="356"/>
      <c r="I600" s="356"/>
      <c r="J600" s="356"/>
      <c r="K600" s="356"/>
      <c r="L600" s="356"/>
      <c r="M600" s="118"/>
      <c r="N600" s="118"/>
      <c r="O600" s="118"/>
      <c r="P600" s="118"/>
      <c r="Q600" s="118"/>
      <c r="R600" s="118"/>
      <c r="S600" s="118"/>
      <c r="T600" s="118"/>
      <c r="U600" s="118"/>
      <c r="V600" s="118"/>
      <c r="W600" s="118"/>
    </row>
    <row r="601" spans="1:23">
      <c r="A601" s="7"/>
      <c r="B601" s="4"/>
      <c r="C601" s="7"/>
      <c r="E601" s="866"/>
      <c r="F601" s="866"/>
      <c r="G601" s="866"/>
      <c r="H601" s="866"/>
      <c r="I601" s="866"/>
      <c r="J601" s="866"/>
      <c r="K601" s="866"/>
      <c r="L601" s="866"/>
      <c r="M601" s="866"/>
      <c r="N601" s="866"/>
      <c r="O601" s="118"/>
      <c r="P601" s="118"/>
      <c r="Q601" s="118"/>
      <c r="R601" s="118"/>
      <c r="S601" s="118"/>
      <c r="T601" s="118"/>
      <c r="U601" s="118"/>
      <c r="V601" s="118"/>
      <c r="W601" s="118"/>
    </row>
    <row r="602" spans="1:23">
      <c r="A602" s="7"/>
      <c r="B602" s="4"/>
      <c r="C602" s="7"/>
      <c r="E602" s="117" t="s">
        <v>1402</v>
      </c>
      <c r="F602" s="117"/>
      <c r="G602" s="117"/>
      <c r="H602" s="117"/>
      <c r="I602" s="117"/>
      <c r="J602" s="117"/>
      <c r="K602" s="117"/>
      <c r="L602" s="117"/>
      <c r="M602" s="117"/>
      <c r="N602" s="117"/>
      <c r="O602" s="118"/>
      <c r="P602" s="118"/>
      <c r="Q602" s="118"/>
      <c r="R602" s="118"/>
      <c r="S602" s="118"/>
      <c r="T602" s="118"/>
      <c r="U602" s="118"/>
      <c r="V602" s="118"/>
      <c r="W602" s="118"/>
    </row>
    <row r="603" spans="1:23" ht="14.25">
      <c r="A603" s="7"/>
      <c r="B603" s="4"/>
      <c r="C603" s="7"/>
      <c r="E603" s="356"/>
      <c r="F603" s="356"/>
      <c r="G603" s="356"/>
      <c r="H603" s="356"/>
      <c r="I603" s="356"/>
      <c r="J603" s="356"/>
      <c r="K603" s="356"/>
      <c r="L603" s="356"/>
      <c r="M603" s="118"/>
      <c r="N603" s="118"/>
      <c r="O603" s="118"/>
      <c r="P603" s="118"/>
      <c r="Q603" s="118"/>
      <c r="R603" s="118"/>
      <c r="S603" s="118"/>
      <c r="T603" s="118"/>
      <c r="U603" s="118"/>
      <c r="V603" s="118"/>
      <c r="W603" s="118"/>
    </row>
    <row r="604" spans="1:23" ht="14.25">
      <c r="A604" s="7"/>
      <c r="B604" s="4"/>
      <c r="C604" s="7"/>
      <c r="E604" s="467" t="s">
        <v>1403</v>
      </c>
      <c r="F604" s="467"/>
      <c r="G604" s="467"/>
      <c r="H604" s="467"/>
      <c r="I604" s="467"/>
      <c r="J604" s="467"/>
      <c r="K604" s="467"/>
      <c r="L604" s="467"/>
      <c r="M604" s="118"/>
      <c r="N604" s="118"/>
      <c r="O604" s="118"/>
      <c r="P604" s="118"/>
      <c r="Q604" s="118"/>
      <c r="R604" s="118"/>
      <c r="S604" s="118"/>
      <c r="T604" s="118"/>
      <c r="U604" s="118"/>
      <c r="V604" s="118"/>
      <c r="W604" s="118"/>
    </row>
    <row r="605" spans="1:23" ht="15.75">
      <c r="A605" s="7"/>
      <c r="B605" s="19"/>
      <c r="C605" s="7"/>
      <c r="E605" s="118"/>
      <c r="F605" s="118"/>
      <c r="G605" s="118"/>
      <c r="H605" s="118"/>
      <c r="I605" s="118"/>
      <c r="J605" s="118"/>
      <c r="K605" s="118"/>
      <c r="L605" s="118"/>
      <c r="M605" s="118"/>
      <c r="N605" s="118"/>
      <c r="O605" s="118"/>
      <c r="P605" s="118"/>
      <c r="Q605" s="118"/>
      <c r="R605" s="118"/>
      <c r="S605" s="118"/>
      <c r="T605" s="118"/>
      <c r="U605" s="118"/>
      <c r="V605" s="118"/>
      <c r="W605" s="118"/>
    </row>
    <row r="606" spans="1:23" ht="12.75">
      <c r="A606" s="7"/>
      <c r="B606" s="4"/>
      <c r="C606" s="7"/>
      <c r="E606" s="1141" t="s">
        <v>1404</v>
      </c>
      <c r="F606" s="1108"/>
      <c r="G606" s="1108"/>
      <c r="H606" s="1108"/>
      <c r="I606" s="1108"/>
      <c r="J606" s="1108"/>
      <c r="K606" s="1108"/>
      <c r="L606" s="1108"/>
      <c r="M606" s="118"/>
      <c r="N606" s="118"/>
      <c r="O606" s="118"/>
      <c r="P606" s="118"/>
      <c r="Q606" s="118"/>
      <c r="R606" s="118"/>
      <c r="S606" s="118"/>
      <c r="T606" s="118"/>
      <c r="U606" s="118"/>
      <c r="V606" s="118"/>
      <c r="W606" s="118"/>
    </row>
    <row r="607" spans="1:23">
      <c r="A607" s="7"/>
      <c r="B607" s="20"/>
      <c r="C607" s="7"/>
      <c r="E607" s="1108"/>
      <c r="F607" s="1108"/>
      <c r="G607" s="1108"/>
      <c r="H607" s="1108"/>
      <c r="I607" s="1108"/>
      <c r="J607" s="1108"/>
      <c r="K607" s="1108"/>
      <c r="L607" s="1108"/>
      <c r="M607" s="118"/>
      <c r="N607" s="118"/>
      <c r="O607" s="118"/>
      <c r="P607" s="118"/>
      <c r="Q607" s="118"/>
      <c r="R607" s="118"/>
      <c r="S607" s="118"/>
      <c r="T607" s="118"/>
      <c r="U607" s="118"/>
      <c r="V607" s="118"/>
      <c r="W607" s="118"/>
    </row>
    <row r="608" spans="1:23" ht="15.75">
      <c r="A608" s="7"/>
      <c r="B608" s="22"/>
      <c r="C608" s="7"/>
      <c r="E608" s="1108"/>
      <c r="F608" s="1108"/>
      <c r="G608" s="1108"/>
      <c r="H608" s="1108"/>
      <c r="I608" s="1108"/>
      <c r="J608" s="1108"/>
      <c r="K608" s="1108"/>
      <c r="L608" s="1108"/>
      <c r="M608" s="118"/>
      <c r="N608" s="118"/>
      <c r="O608" s="118"/>
      <c r="P608" s="118"/>
      <c r="Q608" s="118"/>
      <c r="R608" s="118"/>
      <c r="S608" s="118"/>
      <c r="T608" s="118"/>
      <c r="U608" s="118"/>
      <c r="V608" s="118"/>
      <c r="W608" s="118"/>
    </row>
    <row r="609" spans="1:23" ht="12.75">
      <c r="A609" s="7"/>
      <c r="B609" s="4"/>
      <c r="C609" s="7"/>
      <c r="E609" s="1108"/>
      <c r="F609" s="1108"/>
      <c r="G609" s="1108"/>
      <c r="H609" s="1108"/>
      <c r="I609" s="1108"/>
      <c r="J609" s="1108"/>
      <c r="K609" s="1108"/>
      <c r="L609" s="1108"/>
      <c r="M609" s="118"/>
      <c r="N609" s="118"/>
      <c r="O609" s="118"/>
      <c r="P609" s="118"/>
      <c r="Q609" s="118"/>
      <c r="R609" s="118"/>
      <c r="S609" s="118"/>
      <c r="T609" s="118"/>
      <c r="U609" s="118"/>
      <c r="V609" s="118"/>
      <c r="W609" s="118"/>
    </row>
    <row r="610" spans="1:23">
      <c r="A610" s="7"/>
      <c r="B610" s="20"/>
      <c r="C610" s="7"/>
      <c r="E610" s="1108"/>
      <c r="F610" s="1108"/>
      <c r="G610" s="1108"/>
      <c r="H610" s="1108"/>
      <c r="I610" s="1108"/>
      <c r="J610" s="1108"/>
      <c r="K610" s="1108"/>
      <c r="L610" s="1108"/>
      <c r="M610" s="118"/>
      <c r="N610" s="118"/>
      <c r="O610" s="118"/>
      <c r="P610" s="118"/>
      <c r="Q610" s="118"/>
      <c r="R610" s="118"/>
      <c r="S610" s="118"/>
      <c r="T610" s="118"/>
      <c r="U610" s="118"/>
      <c r="V610" s="118"/>
      <c r="W610" s="118"/>
    </row>
    <row r="611" spans="1:23" ht="15.75">
      <c r="A611" s="7"/>
      <c r="B611" s="22"/>
      <c r="C611" s="7"/>
      <c r="E611" s="1108"/>
      <c r="F611" s="1108"/>
      <c r="G611" s="1108"/>
      <c r="H611" s="1108"/>
      <c r="I611" s="1108"/>
      <c r="J611" s="1108"/>
      <c r="K611" s="1108"/>
      <c r="L611" s="1108"/>
      <c r="M611" s="118"/>
      <c r="N611" s="118"/>
      <c r="O611" s="118"/>
      <c r="P611" s="118"/>
      <c r="Q611" s="118"/>
      <c r="R611" s="118"/>
      <c r="S611" s="118"/>
      <c r="T611" s="118"/>
      <c r="U611" s="118"/>
      <c r="V611" s="118"/>
      <c r="W611" s="118"/>
    </row>
    <row r="612" spans="1:23" ht="12.75">
      <c r="A612" s="7"/>
      <c r="B612" s="4"/>
      <c r="C612" s="7"/>
      <c r="E612" s="1108"/>
      <c r="F612" s="1108"/>
      <c r="G612" s="1108"/>
      <c r="H612" s="1108"/>
      <c r="I612" s="1108"/>
      <c r="J612" s="1108"/>
      <c r="K612" s="1108"/>
      <c r="L612" s="1108"/>
      <c r="M612" s="118"/>
      <c r="N612" s="118"/>
      <c r="O612" s="118"/>
      <c r="P612" s="118"/>
      <c r="Q612" s="118"/>
      <c r="R612" s="118"/>
      <c r="S612" s="118"/>
      <c r="T612" s="118"/>
      <c r="U612" s="118"/>
      <c r="V612" s="118"/>
      <c r="W612" s="118"/>
    </row>
    <row r="613" spans="1:23" ht="12.75">
      <c r="A613" s="7"/>
      <c r="B613" s="4"/>
      <c r="C613" s="7"/>
      <c r="E613" s="1108"/>
      <c r="F613" s="1108"/>
      <c r="G613" s="1108"/>
      <c r="H613" s="1108"/>
      <c r="I613" s="1108"/>
      <c r="J613" s="1108"/>
      <c r="K613" s="1108"/>
      <c r="L613" s="1108"/>
      <c r="M613" s="118"/>
      <c r="N613" s="118"/>
      <c r="O613" s="118"/>
      <c r="P613" s="118"/>
      <c r="Q613" s="118"/>
      <c r="R613" s="118"/>
      <c r="S613" s="118"/>
      <c r="T613" s="118"/>
      <c r="U613" s="118"/>
      <c r="V613" s="118"/>
      <c r="W613" s="118"/>
    </row>
    <row r="614" spans="1:23" ht="12.75">
      <c r="A614" s="7"/>
      <c r="B614" s="4"/>
      <c r="C614" s="7"/>
      <c r="E614" s="1108"/>
      <c r="F614" s="1108"/>
      <c r="G614" s="1108"/>
      <c r="H614" s="1108"/>
      <c r="I614" s="1108"/>
      <c r="J614" s="1108"/>
      <c r="K614" s="1108"/>
      <c r="L614" s="1108"/>
      <c r="M614" s="118"/>
      <c r="N614" s="118"/>
      <c r="O614" s="118"/>
      <c r="P614" s="118"/>
      <c r="Q614" s="118"/>
      <c r="R614" s="118"/>
      <c r="S614" s="118"/>
      <c r="T614" s="118"/>
      <c r="U614" s="118"/>
      <c r="V614" s="118"/>
      <c r="W614" s="118"/>
    </row>
    <row r="615" spans="1:23" ht="12.75">
      <c r="A615" s="7"/>
      <c r="B615" s="4"/>
      <c r="C615" s="7"/>
      <c r="E615" s="1108"/>
      <c r="F615" s="1108"/>
      <c r="G615" s="1108"/>
      <c r="H615" s="1108"/>
      <c r="I615" s="1108"/>
      <c r="J615" s="1108"/>
      <c r="K615" s="1108"/>
      <c r="L615" s="1108"/>
      <c r="M615" s="118"/>
      <c r="N615" s="118"/>
      <c r="O615" s="118"/>
      <c r="P615" s="118"/>
      <c r="Q615" s="118"/>
      <c r="R615" s="118"/>
      <c r="S615" s="118"/>
      <c r="T615" s="118"/>
      <c r="U615" s="118"/>
      <c r="V615" s="118"/>
      <c r="W615" s="118"/>
    </row>
    <row r="616" spans="1:23" ht="12.75">
      <c r="A616" s="7"/>
      <c r="B616" s="4"/>
      <c r="C616" s="7"/>
      <c r="E616" s="1108"/>
      <c r="F616" s="1108"/>
      <c r="G616" s="1108"/>
      <c r="H616" s="1108"/>
      <c r="I616" s="1108"/>
      <c r="J616" s="1108"/>
      <c r="K616" s="1108"/>
      <c r="L616" s="1108"/>
      <c r="M616" s="118"/>
      <c r="N616" s="118"/>
      <c r="O616" s="118"/>
      <c r="P616" s="118"/>
      <c r="Q616" s="118"/>
      <c r="R616" s="118"/>
      <c r="S616" s="118"/>
      <c r="T616" s="118"/>
      <c r="U616" s="118"/>
      <c r="V616" s="118"/>
      <c r="W616" s="118"/>
    </row>
    <row r="617" spans="1:23">
      <c r="A617" s="7"/>
      <c r="B617" s="20"/>
      <c r="C617" s="7"/>
      <c r="E617" s="1108"/>
      <c r="F617" s="1108"/>
      <c r="G617" s="1108"/>
      <c r="H617" s="1108"/>
      <c r="I617" s="1108"/>
      <c r="J617" s="1108"/>
      <c r="K617" s="1108"/>
      <c r="L617" s="1108"/>
      <c r="M617" s="118"/>
      <c r="N617" s="118"/>
      <c r="O617" s="118"/>
      <c r="P617" s="118"/>
      <c r="Q617" s="118"/>
      <c r="R617" s="118"/>
      <c r="S617" s="118"/>
      <c r="T617" s="118"/>
      <c r="U617" s="118"/>
      <c r="V617" s="118"/>
      <c r="W617" s="118"/>
    </row>
    <row r="618" spans="1:23" ht="15.75">
      <c r="A618" s="7"/>
      <c r="B618" s="22"/>
      <c r="C618" s="7"/>
      <c r="E618" s="1108"/>
      <c r="F618" s="1108"/>
      <c r="G618" s="1108"/>
      <c r="H618" s="1108"/>
      <c r="I618" s="1108"/>
      <c r="J618" s="1108"/>
      <c r="K618" s="1108"/>
      <c r="L618" s="1108"/>
      <c r="M618" s="118"/>
      <c r="N618" s="118"/>
      <c r="O618" s="118"/>
      <c r="P618" s="118"/>
      <c r="Q618" s="118"/>
      <c r="R618" s="118"/>
      <c r="S618" s="118"/>
      <c r="T618" s="118"/>
      <c r="U618" s="118"/>
      <c r="V618" s="118"/>
      <c r="W618" s="118"/>
    </row>
    <row r="619" spans="1:23" ht="12.75">
      <c r="A619" s="7"/>
      <c r="B619" s="4"/>
      <c r="C619" s="7"/>
      <c r="E619" s="1108"/>
      <c r="F619" s="1108"/>
      <c r="G619" s="1108"/>
      <c r="H619" s="1108"/>
      <c r="I619" s="1108"/>
      <c r="J619" s="1108"/>
      <c r="K619" s="1108"/>
      <c r="L619" s="1108"/>
      <c r="M619" s="118"/>
      <c r="N619" s="118"/>
      <c r="O619" s="118"/>
      <c r="P619" s="118"/>
      <c r="Q619" s="118"/>
      <c r="R619" s="118"/>
      <c r="S619" s="118"/>
      <c r="T619" s="118"/>
      <c r="U619" s="118"/>
      <c r="V619" s="118"/>
      <c r="W619" s="118"/>
    </row>
    <row r="620" spans="1:23" ht="12.75">
      <c r="A620" s="7"/>
      <c r="B620" s="4"/>
      <c r="C620" s="7"/>
      <c r="E620" s="1108"/>
      <c r="F620" s="1108"/>
      <c r="G620" s="1108"/>
      <c r="H620" s="1108"/>
      <c r="I620" s="1108"/>
      <c r="J620" s="1108"/>
      <c r="K620" s="1108"/>
      <c r="L620" s="1108"/>
      <c r="M620" s="118"/>
      <c r="N620" s="118"/>
      <c r="O620" s="118"/>
      <c r="P620" s="118"/>
      <c r="Q620" s="118"/>
      <c r="R620" s="118"/>
      <c r="S620" s="118"/>
      <c r="T620" s="118"/>
      <c r="U620" s="118"/>
      <c r="V620" s="118"/>
      <c r="W620" s="118"/>
    </row>
    <row r="621" spans="1:23" ht="12.75">
      <c r="A621" s="7"/>
      <c r="B621" s="4"/>
      <c r="C621" s="7"/>
      <c r="E621" s="1108"/>
      <c r="F621" s="1108"/>
      <c r="G621" s="1108"/>
      <c r="H621" s="1108"/>
      <c r="I621" s="1108"/>
      <c r="J621" s="1108"/>
      <c r="K621" s="1108"/>
      <c r="L621" s="1108"/>
      <c r="M621" s="118"/>
      <c r="N621" s="118"/>
      <c r="O621" s="118"/>
      <c r="P621" s="118"/>
      <c r="Q621" s="118"/>
      <c r="R621" s="118"/>
      <c r="S621" s="118"/>
      <c r="T621" s="118"/>
      <c r="U621" s="118"/>
      <c r="V621" s="118"/>
      <c r="W621" s="118"/>
    </row>
    <row r="622" spans="1:23" ht="12.75">
      <c r="A622" s="7"/>
      <c r="B622" s="4"/>
      <c r="C622" s="7"/>
      <c r="E622" s="1108"/>
      <c r="F622" s="1108"/>
      <c r="G622" s="1108"/>
      <c r="H622" s="1108"/>
      <c r="I622" s="1108"/>
      <c r="J622" s="1108"/>
      <c r="K622" s="1108"/>
      <c r="L622" s="1108"/>
      <c r="M622" s="118"/>
      <c r="N622" s="118"/>
      <c r="O622" s="118"/>
      <c r="P622" s="118"/>
      <c r="Q622" s="118"/>
      <c r="R622" s="118"/>
      <c r="S622" s="118"/>
      <c r="T622" s="118"/>
      <c r="U622" s="118"/>
      <c r="V622" s="118"/>
      <c r="W622" s="118"/>
    </row>
    <row r="623" spans="1:23" ht="12.75">
      <c r="A623" s="7"/>
      <c r="B623" s="4"/>
      <c r="C623" s="7"/>
      <c r="E623" s="1108"/>
      <c r="F623" s="1108"/>
      <c r="G623" s="1108"/>
      <c r="H623" s="1108"/>
      <c r="I623" s="1108"/>
      <c r="J623" s="1108"/>
      <c r="K623" s="1108"/>
      <c r="L623" s="1108"/>
      <c r="M623" s="118"/>
      <c r="N623" s="118"/>
      <c r="O623" s="118"/>
      <c r="P623" s="118"/>
      <c r="Q623" s="118"/>
      <c r="R623" s="118"/>
      <c r="S623" s="118"/>
      <c r="T623" s="118"/>
      <c r="U623" s="118"/>
      <c r="V623" s="118"/>
      <c r="W623" s="118"/>
    </row>
    <row r="624" spans="1:23" ht="12.75">
      <c r="A624" s="7"/>
      <c r="B624" s="4"/>
      <c r="C624" s="7"/>
      <c r="E624" s="1108"/>
      <c r="F624" s="1108"/>
      <c r="G624" s="1108"/>
      <c r="H624" s="1108"/>
      <c r="I624" s="1108"/>
      <c r="J624" s="1108"/>
      <c r="K624" s="1108"/>
      <c r="L624" s="1108"/>
      <c r="M624" s="118"/>
      <c r="N624" s="118"/>
      <c r="O624" s="118"/>
      <c r="P624" s="118"/>
      <c r="Q624" s="118"/>
      <c r="R624" s="118"/>
      <c r="S624" s="118"/>
      <c r="T624" s="118"/>
      <c r="U624" s="118"/>
      <c r="V624" s="118"/>
      <c r="W624" s="118"/>
    </row>
    <row r="625" spans="1:23" ht="12.75">
      <c r="A625" s="7"/>
      <c r="B625" s="4"/>
      <c r="C625" s="7"/>
      <c r="E625" s="1108"/>
      <c r="F625" s="1108"/>
      <c r="G625" s="1108"/>
      <c r="H625" s="1108"/>
      <c r="I625" s="1108"/>
      <c r="J625" s="1108"/>
      <c r="K625" s="1108"/>
      <c r="L625" s="1108"/>
      <c r="M625" s="118"/>
      <c r="N625" s="118"/>
      <c r="O625" s="118"/>
      <c r="P625" s="118"/>
      <c r="Q625" s="118"/>
      <c r="R625" s="118"/>
      <c r="S625" s="118"/>
      <c r="T625" s="118"/>
      <c r="U625" s="118"/>
      <c r="V625" s="118"/>
      <c r="W625" s="118"/>
    </row>
    <row r="626" spans="1:23" ht="12.75">
      <c r="A626" s="7"/>
      <c r="B626" s="4"/>
      <c r="C626" s="7"/>
      <c r="E626" s="1108"/>
      <c r="F626" s="1108"/>
      <c r="G626" s="1108"/>
      <c r="H626" s="1108"/>
      <c r="I626" s="1108"/>
      <c r="J626" s="1108"/>
      <c r="K626" s="1108"/>
      <c r="L626" s="1108"/>
      <c r="M626" s="118"/>
      <c r="N626" s="118"/>
      <c r="O626" s="118"/>
      <c r="P626" s="118"/>
      <c r="Q626" s="118"/>
      <c r="R626" s="118"/>
      <c r="S626" s="118"/>
      <c r="T626" s="118"/>
      <c r="U626" s="118"/>
      <c r="V626" s="118"/>
      <c r="W626" s="118"/>
    </row>
    <row r="627" spans="1:23" ht="12.75">
      <c r="A627" s="7"/>
      <c r="B627" s="64"/>
      <c r="C627" s="7"/>
      <c r="E627" s="1108"/>
      <c r="F627" s="1108"/>
      <c r="G627" s="1108"/>
      <c r="H627" s="1108"/>
      <c r="I627" s="1108"/>
      <c r="J627" s="1108"/>
      <c r="K627" s="1108"/>
      <c r="L627" s="1108"/>
      <c r="M627" s="118"/>
      <c r="N627" s="118"/>
      <c r="O627" s="118"/>
      <c r="P627" s="118"/>
      <c r="Q627" s="118"/>
      <c r="R627" s="118"/>
      <c r="S627" s="118"/>
      <c r="T627" s="118"/>
      <c r="U627" s="118"/>
      <c r="V627" s="118"/>
      <c r="W627" s="118"/>
    </row>
    <row r="628" spans="1:23" ht="12.75">
      <c r="A628" s="7"/>
      <c r="B628" s="4"/>
      <c r="C628" s="7"/>
      <c r="E628" s="1108"/>
      <c r="F628" s="1108"/>
      <c r="G628" s="1108"/>
      <c r="H628" s="1108"/>
      <c r="I628" s="1108"/>
      <c r="J628" s="1108"/>
      <c r="K628" s="1108"/>
      <c r="L628" s="1108"/>
      <c r="M628" s="118"/>
      <c r="N628" s="118"/>
      <c r="O628" s="118"/>
      <c r="P628" s="118"/>
      <c r="Q628" s="118"/>
      <c r="R628" s="118"/>
      <c r="S628" s="118"/>
      <c r="T628" s="118"/>
      <c r="U628" s="118"/>
      <c r="V628" s="118"/>
      <c r="W628" s="118"/>
    </row>
    <row r="629" spans="1:23">
      <c r="A629" s="7"/>
      <c r="B629" s="20"/>
      <c r="C629" s="7"/>
      <c r="E629" s="1108"/>
      <c r="F629" s="1108"/>
      <c r="G629" s="1108"/>
      <c r="H629" s="1108"/>
      <c r="I629" s="1108"/>
      <c r="J629" s="1108"/>
      <c r="K629" s="1108"/>
      <c r="L629" s="1108"/>
      <c r="M629" s="118"/>
      <c r="N629" s="118"/>
      <c r="O629" s="118"/>
      <c r="P629" s="118"/>
      <c r="Q629" s="118"/>
      <c r="R629" s="118"/>
      <c r="S629" s="118"/>
      <c r="T629" s="118"/>
      <c r="U629" s="118"/>
      <c r="V629" s="118"/>
      <c r="W629" s="118"/>
    </row>
    <row r="630" spans="1:23" ht="100.15" customHeight="1">
      <c r="A630" s="7"/>
      <c r="B630" s="22"/>
      <c r="C630" s="7"/>
      <c r="E630" s="1108"/>
      <c r="F630" s="1108"/>
      <c r="G630" s="1108"/>
      <c r="H630" s="1108"/>
      <c r="I630" s="1108"/>
      <c r="J630" s="1108"/>
      <c r="K630" s="1108"/>
      <c r="L630" s="1108"/>
      <c r="M630" s="118"/>
      <c r="N630" s="118"/>
      <c r="O630" s="118"/>
      <c r="P630" s="118"/>
      <c r="Q630" s="118"/>
      <c r="R630" s="118"/>
      <c r="S630" s="118"/>
      <c r="T630" s="118"/>
      <c r="U630" s="118"/>
      <c r="V630" s="118"/>
      <c r="W630" s="118"/>
    </row>
    <row r="631" spans="1:23" ht="12.75">
      <c r="A631" s="7"/>
      <c r="B631" s="4"/>
      <c r="C631" s="7"/>
      <c r="E631" s="1108"/>
      <c r="F631" s="1108"/>
      <c r="G631" s="1108"/>
      <c r="H631" s="1108"/>
      <c r="I631" s="1108"/>
      <c r="J631" s="1108"/>
      <c r="K631" s="1108"/>
      <c r="L631" s="1108"/>
      <c r="M631" s="118"/>
      <c r="N631" s="118"/>
      <c r="O631" s="118"/>
      <c r="P631" s="118"/>
      <c r="Q631" s="118"/>
      <c r="R631" s="118"/>
      <c r="S631" s="118"/>
      <c r="T631" s="118"/>
      <c r="U631" s="118"/>
      <c r="V631" s="118"/>
      <c r="W631" s="118"/>
    </row>
    <row r="632" spans="1:23" ht="12.75">
      <c r="A632" s="7"/>
      <c r="B632" s="4"/>
      <c r="C632" s="7"/>
      <c r="E632" s="1108"/>
      <c r="F632" s="1108"/>
      <c r="G632" s="1108"/>
      <c r="H632" s="1108"/>
      <c r="I632" s="1108"/>
      <c r="J632" s="1108"/>
      <c r="K632" s="1108"/>
      <c r="L632" s="1108"/>
      <c r="M632" s="118"/>
      <c r="N632" s="118"/>
      <c r="O632" s="118"/>
      <c r="P632" s="118"/>
      <c r="Q632" s="118"/>
      <c r="R632" s="118"/>
      <c r="S632" s="118"/>
      <c r="T632" s="118"/>
      <c r="U632" s="118"/>
      <c r="V632" s="118"/>
      <c r="W632" s="118"/>
    </row>
    <row r="633" spans="1:23" ht="12.75">
      <c r="A633" s="7"/>
      <c r="B633" s="4"/>
      <c r="C633" s="7"/>
      <c r="E633" s="1108"/>
      <c r="F633" s="1108"/>
      <c r="G633" s="1108"/>
      <c r="H633" s="1108"/>
      <c r="I633" s="1108"/>
      <c r="J633" s="1108"/>
      <c r="K633" s="1108"/>
      <c r="L633" s="1108"/>
      <c r="M633" s="118"/>
      <c r="N633" s="118"/>
      <c r="O633" s="118"/>
      <c r="P633" s="118"/>
      <c r="Q633" s="118"/>
      <c r="R633" s="118"/>
      <c r="S633" s="118"/>
      <c r="T633" s="118"/>
      <c r="U633" s="118"/>
      <c r="V633" s="118"/>
      <c r="W633" s="118"/>
    </row>
    <row r="634" spans="1:23" ht="12.75">
      <c r="A634" s="7"/>
      <c r="B634" s="4"/>
      <c r="C634" s="7"/>
      <c r="E634" s="1108"/>
      <c r="F634" s="1108"/>
      <c r="G634" s="1108"/>
      <c r="H634" s="1108"/>
      <c r="I634" s="1108"/>
      <c r="J634" s="1108"/>
      <c r="K634" s="1108"/>
      <c r="L634" s="1108"/>
      <c r="M634" s="118"/>
      <c r="N634" s="118"/>
      <c r="O634" s="118"/>
      <c r="P634" s="118"/>
      <c r="Q634" s="118"/>
      <c r="R634" s="118"/>
      <c r="S634" s="118"/>
      <c r="T634" s="118"/>
      <c r="U634" s="118"/>
      <c r="V634" s="118"/>
      <c r="W634" s="118"/>
    </row>
    <row r="635" spans="1:23" ht="12.75">
      <c r="A635" s="7"/>
      <c r="B635" s="4"/>
      <c r="C635" s="7"/>
      <c r="M635" s="118"/>
      <c r="N635" s="118"/>
      <c r="O635" s="118"/>
      <c r="P635" s="118"/>
      <c r="Q635" s="118"/>
      <c r="R635" s="118"/>
      <c r="S635" s="118"/>
      <c r="T635" s="118"/>
      <c r="U635" s="118"/>
      <c r="V635" s="118"/>
      <c r="W635" s="118"/>
    </row>
    <row r="636" spans="1:23" ht="12.75">
      <c r="A636" s="7"/>
      <c r="B636" s="4"/>
      <c r="C636" s="7"/>
      <c r="E636" s="1677" t="s">
        <v>1405</v>
      </c>
      <c r="F636" s="1108"/>
      <c r="G636" s="1108"/>
      <c r="H636" s="1108"/>
      <c r="I636" s="1108"/>
      <c r="J636" s="1108"/>
      <c r="K636" s="1108"/>
      <c r="L636" s="1108"/>
      <c r="M636" s="118"/>
      <c r="N636" s="118"/>
      <c r="O636" s="118"/>
      <c r="P636" s="118"/>
      <c r="Q636" s="118"/>
      <c r="R636" s="118"/>
      <c r="S636" s="118"/>
      <c r="T636" s="118"/>
      <c r="U636" s="118"/>
      <c r="V636" s="118"/>
      <c r="W636" s="118"/>
    </row>
    <row r="637" spans="1:23">
      <c r="A637" s="7"/>
      <c r="B637" s="20"/>
      <c r="C637" s="7"/>
      <c r="E637" s="1108"/>
      <c r="F637" s="1108"/>
      <c r="G637" s="1108"/>
      <c r="H637" s="1108"/>
      <c r="I637" s="1108"/>
      <c r="J637" s="1108"/>
      <c r="K637" s="1108"/>
      <c r="L637" s="1108"/>
      <c r="M637" s="118"/>
      <c r="N637" s="118"/>
      <c r="O637" s="118"/>
      <c r="P637" s="118"/>
      <c r="Q637" s="118"/>
      <c r="R637" s="118"/>
      <c r="S637" s="118"/>
      <c r="T637" s="118"/>
      <c r="U637" s="118"/>
      <c r="V637" s="118"/>
      <c r="W637" s="118"/>
    </row>
    <row r="638" spans="1:23" ht="15.75">
      <c r="A638" s="7"/>
      <c r="B638" s="22"/>
      <c r="C638" s="7"/>
      <c r="E638" s="118"/>
      <c r="F638" s="118"/>
      <c r="G638" s="118"/>
      <c r="H638" s="118"/>
      <c r="I638" s="118"/>
      <c r="J638" s="118"/>
      <c r="K638" s="118"/>
      <c r="L638" s="118"/>
      <c r="M638" s="118"/>
      <c r="N638" s="118"/>
      <c r="O638" s="118"/>
      <c r="P638" s="118"/>
      <c r="Q638" s="118"/>
      <c r="R638" s="118"/>
      <c r="S638" s="118"/>
      <c r="T638" s="118"/>
      <c r="U638" s="118"/>
      <c r="V638" s="118"/>
      <c r="W638" s="118"/>
    </row>
    <row r="639" spans="1:23" ht="12.75">
      <c r="A639" s="7"/>
      <c r="B639" s="4"/>
      <c r="C639" s="7"/>
      <c r="E639" s="1141" t="s">
        <v>1406</v>
      </c>
      <c r="F639" s="1108"/>
      <c r="G639" s="1108"/>
      <c r="H639" s="1108"/>
      <c r="I639" s="1108"/>
      <c r="J639" s="1108"/>
      <c r="K639" s="1108"/>
      <c r="L639" s="1108"/>
      <c r="M639" s="118"/>
      <c r="N639" s="118"/>
      <c r="O639" s="118"/>
      <c r="P639" s="118"/>
      <c r="Q639" s="118"/>
      <c r="R639" s="118"/>
      <c r="S639" s="118"/>
      <c r="T639" s="118"/>
      <c r="U639" s="118"/>
      <c r="V639" s="118"/>
      <c r="W639" s="118"/>
    </row>
    <row r="640" spans="1:23" ht="12.75">
      <c r="A640" s="7"/>
      <c r="B640" s="18"/>
      <c r="C640" s="7"/>
      <c r="E640" s="1108"/>
      <c r="F640" s="1108"/>
      <c r="G640" s="1108"/>
      <c r="H640" s="1108"/>
      <c r="I640" s="1108"/>
      <c r="J640" s="1108"/>
      <c r="K640" s="1108"/>
      <c r="L640" s="1108"/>
      <c r="M640" s="118"/>
      <c r="N640" s="118"/>
      <c r="O640" s="118"/>
      <c r="P640" s="118"/>
      <c r="Q640" s="118"/>
      <c r="R640" s="118"/>
      <c r="S640" s="118"/>
      <c r="T640" s="118"/>
      <c r="U640" s="118"/>
      <c r="V640" s="118"/>
      <c r="W640" s="118"/>
    </row>
    <row r="641" spans="1:23" ht="12.75">
      <c r="A641" s="7"/>
      <c r="B641" s="4"/>
      <c r="C641" s="7"/>
      <c r="E641" s="1108"/>
      <c r="F641" s="1108"/>
      <c r="G641" s="1108"/>
      <c r="H641" s="1108"/>
      <c r="I641" s="1108"/>
      <c r="J641" s="1108"/>
      <c r="K641" s="1108"/>
      <c r="L641" s="1108"/>
      <c r="M641" s="118"/>
      <c r="N641" s="118"/>
      <c r="O641" s="118"/>
      <c r="P641" s="118"/>
      <c r="Q641" s="118"/>
      <c r="R641" s="118"/>
      <c r="S641" s="118"/>
      <c r="T641" s="118"/>
      <c r="U641" s="118"/>
      <c r="V641" s="118"/>
      <c r="W641" s="118"/>
    </row>
    <row r="642" spans="1:23" ht="15.75">
      <c r="A642" s="7"/>
      <c r="B642" s="19"/>
      <c r="C642" s="7"/>
      <c r="E642" s="1108"/>
      <c r="F642" s="1108"/>
      <c r="G642" s="1108"/>
      <c r="H642" s="1108"/>
      <c r="I642" s="1108"/>
      <c r="J642" s="1108"/>
      <c r="K642" s="1108"/>
      <c r="L642" s="1108"/>
      <c r="M642" s="118"/>
      <c r="N642" s="118"/>
      <c r="O642" s="118"/>
      <c r="P642" s="118"/>
      <c r="Q642" s="118"/>
      <c r="R642" s="118"/>
      <c r="S642" s="118"/>
      <c r="T642" s="118"/>
      <c r="U642" s="118"/>
      <c r="V642" s="118"/>
      <c r="W642" s="118"/>
    </row>
    <row r="643" spans="1:23" ht="12.75">
      <c r="A643" s="7"/>
      <c r="B643" s="4"/>
      <c r="C643" s="7"/>
      <c r="E643" s="1108"/>
      <c r="F643" s="1108"/>
      <c r="G643" s="1108"/>
      <c r="H643" s="1108"/>
      <c r="I643" s="1108"/>
      <c r="J643" s="1108"/>
      <c r="K643" s="1108"/>
      <c r="L643" s="1108"/>
      <c r="M643" s="118"/>
      <c r="N643" s="118"/>
      <c r="O643" s="118"/>
      <c r="P643" s="118"/>
      <c r="Q643" s="118"/>
      <c r="R643" s="118"/>
      <c r="S643" s="118"/>
      <c r="T643" s="118"/>
      <c r="U643" s="118"/>
      <c r="V643" s="118"/>
      <c r="W643" s="118"/>
    </row>
    <row r="644" spans="1:23">
      <c r="A644" s="7"/>
      <c r="B644" s="20"/>
      <c r="C644" s="7"/>
      <c r="E644" s="1108"/>
      <c r="F644" s="1108"/>
      <c r="G644" s="1108"/>
      <c r="H644" s="1108"/>
      <c r="I644" s="1108"/>
      <c r="J644" s="1108"/>
      <c r="K644" s="1108"/>
      <c r="L644" s="1108"/>
      <c r="M644" s="118"/>
      <c r="N644" s="118"/>
      <c r="O644" s="118"/>
      <c r="P644" s="118"/>
      <c r="Q644" s="118"/>
      <c r="R644" s="118"/>
      <c r="S644" s="118"/>
      <c r="T644" s="118"/>
      <c r="U644" s="118"/>
      <c r="V644" s="118"/>
      <c r="W644" s="118"/>
    </row>
    <row r="645" spans="1:23" ht="15.75">
      <c r="A645" s="7"/>
      <c r="B645" s="22"/>
      <c r="C645" s="7"/>
      <c r="E645" s="1108"/>
      <c r="F645" s="1108"/>
      <c r="G645" s="1108"/>
      <c r="H645" s="1108"/>
      <c r="I645" s="1108"/>
      <c r="J645" s="1108"/>
      <c r="K645" s="1108"/>
      <c r="L645" s="1108"/>
      <c r="M645" s="118"/>
      <c r="N645" s="118"/>
      <c r="O645" s="118"/>
      <c r="P645" s="118"/>
      <c r="Q645" s="118"/>
      <c r="R645" s="118"/>
      <c r="S645" s="118"/>
      <c r="T645" s="118"/>
      <c r="U645" s="118"/>
      <c r="V645" s="118"/>
      <c r="W645" s="118"/>
    </row>
    <row r="646" spans="1:23" ht="12.75">
      <c r="A646" s="7"/>
      <c r="B646" s="4"/>
      <c r="C646" s="7"/>
      <c r="E646" s="1108"/>
      <c r="F646" s="1108"/>
      <c r="G646" s="1108"/>
      <c r="H646" s="1108"/>
      <c r="I646" s="1108"/>
      <c r="J646" s="1108"/>
      <c r="K646" s="1108"/>
      <c r="L646" s="1108"/>
      <c r="M646" s="118"/>
      <c r="N646" s="118"/>
      <c r="O646" s="118"/>
      <c r="P646" s="118"/>
      <c r="Q646" s="118"/>
      <c r="R646" s="118"/>
      <c r="S646" s="118"/>
      <c r="T646" s="118"/>
      <c r="U646" s="118"/>
      <c r="V646" s="118"/>
      <c r="W646" s="118"/>
    </row>
    <row r="647" spans="1:23">
      <c r="A647" s="7"/>
      <c r="B647" s="20"/>
      <c r="C647" s="7"/>
      <c r="E647" s="1108"/>
      <c r="F647" s="1108"/>
      <c r="G647" s="1108"/>
      <c r="H647" s="1108"/>
      <c r="I647" s="1108"/>
      <c r="J647" s="1108"/>
      <c r="K647" s="1108"/>
      <c r="L647" s="1108"/>
      <c r="M647" s="118"/>
      <c r="N647" s="118"/>
      <c r="O647" s="118"/>
      <c r="P647" s="118"/>
      <c r="Q647" s="118"/>
      <c r="R647" s="118"/>
      <c r="S647" s="118"/>
      <c r="T647" s="118"/>
      <c r="U647" s="118"/>
      <c r="V647" s="118"/>
      <c r="W647" s="118"/>
    </row>
    <row r="648" spans="1:23" ht="15.75">
      <c r="A648" s="7"/>
      <c r="B648" s="22"/>
      <c r="C648" s="7"/>
      <c r="E648" s="1108"/>
      <c r="F648" s="1108"/>
      <c r="G648" s="1108"/>
      <c r="H648" s="1108"/>
      <c r="I648" s="1108"/>
      <c r="J648" s="1108"/>
      <c r="K648" s="1108"/>
      <c r="L648" s="1108"/>
      <c r="M648" s="118"/>
      <c r="N648" s="118"/>
      <c r="O648" s="118"/>
      <c r="P648" s="118"/>
      <c r="Q648" s="118"/>
      <c r="R648" s="118"/>
      <c r="S648" s="118"/>
      <c r="T648" s="118"/>
      <c r="U648" s="118"/>
      <c r="V648" s="118"/>
      <c r="W648" s="118"/>
    </row>
    <row r="649" spans="1:23" ht="12.75">
      <c r="A649" s="7"/>
      <c r="B649" s="4"/>
      <c r="C649" s="7"/>
      <c r="E649" s="1108"/>
      <c r="F649" s="1108"/>
      <c r="G649" s="1108"/>
      <c r="H649" s="1108"/>
      <c r="I649" s="1108"/>
      <c r="J649" s="1108"/>
      <c r="K649" s="1108"/>
      <c r="L649" s="1108"/>
      <c r="M649" s="118"/>
      <c r="N649" s="118"/>
      <c r="O649" s="118"/>
      <c r="P649" s="118"/>
      <c r="Q649" s="118"/>
      <c r="R649" s="118"/>
      <c r="S649" s="118"/>
      <c r="T649" s="118"/>
      <c r="U649" s="118"/>
      <c r="V649" s="118"/>
      <c r="W649" s="118"/>
    </row>
    <row r="650" spans="1:23" ht="12.75">
      <c r="A650" s="7"/>
      <c r="B650" s="4"/>
      <c r="C650" s="7"/>
      <c r="E650" s="1108"/>
      <c r="F650" s="1108"/>
      <c r="G650" s="1108"/>
      <c r="H650" s="1108"/>
      <c r="I650" s="1108"/>
      <c r="J650" s="1108"/>
      <c r="K650" s="1108"/>
      <c r="L650" s="1108"/>
      <c r="M650" s="118"/>
      <c r="N650" s="118"/>
      <c r="O650" s="118"/>
      <c r="P650" s="118"/>
      <c r="Q650" s="118"/>
      <c r="R650" s="118"/>
      <c r="S650" s="118"/>
      <c r="T650" s="118"/>
      <c r="U650" s="118"/>
      <c r="V650" s="118"/>
      <c r="W650" s="118"/>
    </row>
    <row r="651" spans="1:23" ht="12.75">
      <c r="A651" s="7"/>
      <c r="B651" s="4"/>
      <c r="C651" s="7"/>
      <c r="E651" s="1108"/>
      <c r="F651" s="1108"/>
      <c r="G651" s="1108"/>
      <c r="H651" s="1108"/>
      <c r="I651" s="1108"/>
      <c r="J651" s="1108"/>
      <c r="K651" s="1108"/>
      <c r="L651" s="1108"/>
      <c r="M651" s="118"/>
      <c r="N651" s="118"/>
      <c r="O651" s="118"/>
      <c r="P651" s="118"/>
      <c r="Q651" s="118"/>
      <c r="R651" s="118"/>
      <c r="S651" s="118"/>
      <c r="T651" s="118"/>
      <c r="U651" s="118"/>
      <c r="V651" s="118"/>
      <c r="W651" s="118"/>
    </row>
    <row r="652" spans="1:23" ht="70.900000000000006" customHeight="1">
      <c r="A652" s="7"/>
      <c r="B652" s="20"/>
      <c r="C652" s="7"/>
      <c r="E652" s="1108"/>
      <c r="F652" s="1108"/>
      <c r="G652" s="1108"/>
      <c r="H652" s="1108"/>
      <c r="I652" s="1108"/>
      <c r="J652" s="1108"/>
      <c r="K652" s="1108"/>
      <c r="L652" s="1108"/>
      <c r="M652" s="118"/>
      <c r="N652" s="118"/>
      <c r="O652" s="118"/>
      <c r="P652" s="118"/>
      <c r="Q652" s="118"/>
      <c r="R652" s="118"/>
      <c r="S652" s="118"/>
      <c r="T652" s="118"/>
      <c r="U652" s="118"/>
      <c r="V652" s="118"/>
      <c r="W652" s="118"/>
    </row>
    <row r="653" spans="1:23" ht="15.75">
      <c r="A653" s="7"/>
      <c r="B653" s="22"/>
      <c r="C653" s="7"/>
      <c r="E653" s="1108"/>
      <c r="F653" s="1108"/>
      <c r="G653" s="1108"/>
      <c r="H653" s="1108"/>
      <c r="I653" s="1108"/>
      <c r="J653" s="1108"/>
      <c r="K653" s="1108"/>
      <c r="L653" s="1108"/>
      <c r="M653" s="118"/>
      <c r="N653" s="118"/>
      <c r="O653" s="118"/>
      <c r="P653" s="118"/>
      <c r="Q653" s="118"/>
      <c r="R653" s="118"/>
      <c r="S653" s="118"/>
      <c r="T653" s="118"/>
      <c r="U653" s="118"/>
      <c r="V653" s="118"/>
      <c r="W653" s="118"/>
    </row>
    <row r="654" spans="1:23" ht="12.75">
      <c r="A654" s="7"/>
      <c r="B654" s="4"/>
      <c r="C654" s="7"/>
      <c r="E654" s="1108"/>
      <c r="F654" s="1108"/>
      <c r="G654" s="1108"/>
      <c r="H654" s="1108"/>
      <c r="I654" s="1108"/>
      <c r="J654" s="1108"/>
      <c r="K654" s="1108"/>
      <c r="L654" s="1108"/>
      <c r="M654" s="118"/>
      <c r="N654" s="118"/>
      <c r="O654" s="118"/>
      <c r="P654" s="118"/>
      <c r="Q654" s="118"/>
      <c r="R654" s="118"/>
      <c r="S654" s="118"/>
      <c r="T654" s="118"/>
      <c r="U654" s="118"/>
      <c r="V654" s="118"/>
      <c r="W654" s="118"/>
    </row>
    <row r="655" spans="1:23" ht="12.75">
      <c r="A655" s="7"/>
      <c r="B655" s="4"/>
      <c r="C655" s="7"/>
      <c r="E655" s="1108"/>
      <c r="F655" s="1108"/>
      <c r="G655" s="1108"/>
      <c r="H655" s="1108"/>
      <c r="I655" s="1108"/>
      <c r="J655" s="1108"/>
      <c r="K655" s="1108"/>
      <c r="L655" s="1108"/>
      <c r="M655" s="118"/>
      <c r="N655" s="118"/>
      <c r="O655" s="118"/>
      <c r="P655" s="118"/>
      <c r="Q655" s="118"/>
      <c r="R655" s="118"/>
      <c r="S655" s="118"/>
      <c r="T655" s="118"/>
      <c r="U655" s="118"/>
      <c r="V655" s="118"/>
      <c r="W655" s="118"/>
    </row>
    <row r="656" spans="1:23" ht="12.75">
      <c r="A656" s="7"/>
      <c r="B656" s="64"/>
      <c r="C656" s="7"/>
      <c r="E656" s="406"/>
      <c r="F656" s="406"/>
      <c r="G656" s="406"/>
      <c r="H656" s="406"/>
      <c r="I656" s="406"/>
      <c r="J656" s="406"/>
      <c r="K656" s="406"/>
      <c r="L656" s="406"/>
      <c r="M656" s="118"/>
      <c r="N656" s="118"/>
      <c r="O656" s="118"/>
      <c r="P656" s="118"/>
      <c r="Q656" s="118"/>
      <c r="R656" s="118"/>
      <c r="S656" s="118"/>
      <c r="T656" s="118"/>
      <c r="U656" s="118"/>
      <c r="V656" s="118"/>
      <c r="W656" s="118"/>
    </row>
    <row r="657" spans="1:23" ht="14.25">
      <c r="A657" s="7"/>
      <c r="B657" s="4"/>
      <c r="C657" s="7"/>
      <c r="E657" s="960" t="s">
        <v>1407</v>
      </c>
      <c r="F657" s="115"/>
      <c r="G657" s="115"/>
      <c r="H657" s="115"/>
      <c r="I657" s="115"/>
      <c r="J657" s="115"/>
      <c r="K657" s="115"/>
      <c r="L657" s="115"/>
      <c r="M657" s="118"/>
      <c r="N657" s="118"/>
      <c r="O657" s="118"/>
      <c r="P657" s="118"/>
      <c r="Q657" s="118"/>
      <c r="R657" s="118"/>
      <c r="S657" s="118"/>
      <c r="T657" s="118"/>
      <c r="U657" s="118"/>
      <c r="V657" s="118"/>
      <c r="W657" s="118"/>
    </row>
    <row r="658" spans="1:23" ht="15.75">
      <c r="A658" s="7"/>
      <c r="B658" s="22"/>
      <c r="C658" s="7"/>
      <c r="E658" s="1678"/>
      <c r="F658" s="1108"/>
      <c r="G658" s="1108"/>
      <c r="H658" s="406"/>
      <c r="I658" s="406"/>
      <c r="J658" s="406"/>
      <c r="K658" s="406"/>
      <c r="L658" s="118"/>
      <c r="M658" s="118"/>
      <c r="N658" s="118"/>
      <c r="O658" s="118"/>
      <c r="P658" s="118"/>
      <c r="Q658" s="118"/>
      <c r="R658" s="118"/>
      <c r="S658" s="118"/>
      <c r="T658" s="118"/>
      <c r="U658" s="118"/>
      <c r="V658" s="118"/>
      <c r="W658" s="118"/>
    </row>
    <row r="659" spans="1:23" ht="18.75" customHeight="1">
      <c r="A659" s="7"/>
      <c r="B659" s="4"/>
      <c r="C659" s="7"/>
      <c r="E659" s="1669" t="s">
        <v>1408</v>
      </c>
      <c r="F659" s="1274"/>
      <c r="G659" s="867"/>
      <c r="H659" s="867"/>
      <c r="I659" s="867"/>
      <c r="J659" s="867"/>
      <c r="K659" s="867"/>
      <c r="L659" s="867"/>
      <c r="M659" s="118"/>
      <c r="N659" s="118"/>
      <c r="O659" s="118"/>
      <c r="P659" s="118"/>
      <c r="Q659" s="118"/>
      <c r="R659" s="118"/>
      <c r="S659" s="118"/>
      <c r="T659" s="118"/>
      <c r="U659" s="118"/>
      <c r="V659" s="118"/>
      <c r="W659" s="118"/>
    </row>
    <row r="660" spans="1:23" ht="12.75">
      <c r="A660" s="7"/>
      <c r="B660" s="4"/>
      <c r="C660" s="7"/>
      <c r="E660" s="1670"/>
      <c r="F660" s="1583"/>
      <c r="G660" s="1673">
        <v>2023</v>
      </c>
      <c r="H660" s="1115"/>
      <c r="I660" s="1673">
        <v>2024</v>
      </c>
      <c r="J660" s="1115"/>
      <c r="K660" s="1673">
        <v>2025</v>
      </c>
      <c r="L660" s="1115"/>
      <c r="M660" s="118"/>
      <c r="N660" s="118"/>
      <c r="O660" s="118"/>
      <c r="P660" s="118"/>
      <c r="Q660" s="118"/>
      <c r="R660" s="118"/>
      <c r="S660" s="118"/>
      <c r="T660" s="118"/>
      <c r="U660" s="118"/>
      <c r="V660" s="118"/>
      <c r="W660" s="118"/>
    </row>
    <row r="661" spans="1:23" ht="12.75">
      <c r="A661" s="7"/>
      <c r="B661" s="4"/>
      <c r="C661" s="7"/>
      <c r="E661" s="1671"/>
      <c r="F661" s="1672"/>
      <c r="G661" s="868" t="s">
        <v>1250</v>
      </c>
      <c r="H661" s="868" t="s">
        <v>1251</v>
      </c>
      <c r="I661" s="869" t="s">
        <v>1250</v>
      </c>
      <c r="J661" s="868" t="s">
        <v>1251</v>
      </c>
      <c r="K661" s="870" t="s">
        <v>1250</v>
      </c>
      <c r="L661" s="870" t="s">
        <v>1251</v>
      </c>
      <c r="M661" s="118"/>
      <c r="N661" s="118"/>
      <c r="O661" s="118"/>
      <c r="P661" s="118"/>
      <c r="Q661" s="118"/>
      <c r="R661" s="118"/>
      <c r="S661" s="118"/>
      <c r="T661" s="118"/>
      <c r="U661" s="118"/>
      <c r="V661" s="118"/>
      <c r="W661" s="118"/>
    </row>
    <row r="662" spans="1:23" ht="12.75">
      <c r="A662" s="7"/>
      <c r="B662" s="4"/>
      <c r="C662" s="7"/>
      <c r="E662" s="1287" t="s">
        <v>1409</v>
      </c>
      <c r="F662" s="1108"/>
      <c r="G662" s="1674">
        <v>5763</v>
      </c>
      <c r="H662" s="1674">
        <v>8728</v>
      </c>
      <c r="I662" s="1674">
        <v>5762</v>
      </c>
      <c r="J662" s="1674">
        <v>9032</v>
      </c>
      <c r="K662" s="1674">
        <v>5364</v>
      </c>
      <c r="L662" s="1674">
        <v>8564</v>
      </c>
      <c r="M662" s="118"/>
      <c r="N662" s="118"/>
      <c r="O662" s="118"/>
      <c r="P662" s="118"/>
      <c r="Q662" s="118"/>
      <c r="R662" s="118"/>
      <c r="S662" s="118"/>
      <c r="T662" s="118"/>
      <c r="U662" s="118"/>
      <c r="V662" s="118"/>
      <c r="W662" s="118"/>
    </row>
    <row r="663" spans="1:23" ht="12.75">
      <c r="A663" s="7"/>
      <c r="B663" s="4"/>
      <c r="C663" s="7"/>
      <c r="E663" s="1124"/>
      <c r="F663" s="1124"/>
      <c r="G663" s="1124"/>
      <c r="H663" s="1124"/>
      <c r="I663" s="1124"/>
      <c r="J663" s="1124"/>
      <c r="K663" s="1124"/>
      <c r="L663" s="1124"/>
      <c r="M663" s="118"/>
      <c r="N663" s="118"/>
      <c r="O663" s="118"/>
      <c r="P663" s="118"/>
      <c r="Q663" s="118"/>
      <c r="R663" s="118"/>
      <c r="S663" s="118"/>
      <c r="T663" s="118"/>
      <c r="U663" s="118"/>
      <c r="V663" s="118"/>
      <c r="W663" s="118"/>
    </row>
    <row r="664" spans="1:23" ht="12.75">
      <c r="A664" s="7"/>
      <c r="B664" s="4"/>
      <c r="C664" s="7"/>
      <c r="E664" s="1505" t="s">
        <v>1410</v>
      </c>
      <c r="F664" s="1108"/>
      <c r="G664" s="1422">
        <v>35</v>
      </c>
      <c r="H664" s="1422">
        <v>216</v>
      </c>
      <c r="I664" s="1422">
        <v>134</v>
      </c>
      <c r="J664" s="1422">
        <v>380</v>
      </c>
      <c r="K664" s="1422">
        <v>115</v>
      </c>
      <c r="L664" s="1422">
        <v>231</v>
      </c>
      <c r="M664" s="118"/>
      <c r="N664" s="118"/>
      <c r="O664" s="118"/>
      <c r="P664" s="118"/>
      <c r="Q664" s="118"/>
      <c r="R664" s="118"/>
      <c r="S664" s="118"/>
      <c r="T664" s="118"/>
      <c r="U664" s="118"/>
      <c r="V664" s="118"/>
      <c r="W664" s="118"/>
    </row>
    <row r="665" spans="1:23" ht="12.75">
      <c r="A665" s="7"/>
      <c r="B665" s="4"/>
      <c r="C665" s="7"/>
      <c r="E665" s="1124"/>
      <c r="F665" s="1124"/>
      <c r="G665" s="1124"/>
      <c r="H665" s="1124"/>
      <c r="I665" s="1124"/>
      <c r="J665" s="1124"/>
      <c r="K665" s="1124"/>
      <c r="L665" s="1124"/>
      <c r="M665" s="118"/>
      <c r="N665" s="118"/>
      <c r="O665" s="118"/>
      <c r="P665" s="118"/>
      <c r="Q665" s="118"/>
      <c r="R665" s="118"/>
      <c r="S665" s="118"/>
      <c r="T665" s="118"/>
      <c r="U665" s="118"/>
      <c r="V665" s="118"/>
      <c r="W665" s="118"/>
    </row>
    <row r="666" spans="1:23" ht="12.75">
      <c r="A666" s="7"/>
      <c r="B666" s="4"/>
      <c r="C666" s="7"/>
      <c r="E666" s="1668" t="s">
        <v>1411</v>
      </c>
      <c r="F666" s="1121"/>
      <c r="G666" s="1426">
        <v>44</v>
      </c>
      <c r="H666" s="1426">
        <v>292</v>
      </c>
      <c r="I666" s="1426">
        <v>22</v>
      </c>
      <c r="J666" s="1426">
        <v>112</v>
      </c>
      <c r="K666" s="1426">
        <v>122</v>
      </c>
      <c r="L666" s="1426">
        <v>184</v>
      </c>
      <c r="M666" s="118"/>
      <c r="N666" s="118"/>
      <c r="O666" s="118"/>
      <c r="P666" s="118"/>
      <c r="Q666" s="118"/>
      <c r="R666" s="118"/>
      <c r="S666" s="118"/>
      <c r="T666" s="118"/>
      <c r="U666" s="118"/>
      <c r="V666" s="118"/>
      <c r="W666" s="118"/>
    </row>
    <row r="667" spans="1:23">
      <c r="A667" s="7"/>
      <c r="B667" s="20"/>
      <c r="C667" s="7"/>
      <c r="E667" s="1124"/>
      <c r="F667" s="1124"/>
      <c r="G667" s="1124"/>
      <c r="H667" s="1124"/>
      <c r="I667" s="1124"/>
      <c r="J667" s="1124"/>
      <c r="K667" s="1124"/>
      <c r="L667" s="1124"/>
      <c r="M667" s="118"/>
      <c r="N667" s="118"/>
      <c r="O667" s="118"/>
      <c r="P667" s="118"/>
      <c r="Q667" s="118"/>
      <c r="R667" s="118"/>
      <c r="S667" s="118"/>
      <c r="T667" s="118"/>
      <c r="U667" s="118"/>
      <c r="V667" s="118"/>
      <c r="W667" s="118"/>
    </row>
    <row r="668" spans="1:23" ht="11.25" customHeight="1">
      <c r="A668" s="7"/>
      <c r="B668" s="22"/>
      <c r="C668" s="7"/>
      <c r="E668" s="1667" t="s">
        <v>1412</v>
      </c>
      <c r="F668" s="1121"/>
      <c r="G668" s="1422">
        <v>93</v>
      </c>
      <c r="H668" s="1422">
        <v>277</v>
      </c>
      <c r="I668" s="1422">
        <v>22</v>
      </c>
      <c r="J668" s="1422">
        <v>112</v>
      </c>
      <c r="K668" s="1422">
        <v>81</v>
      </c>
      <c r="L668" s="1422">
        <v>113</v>
      </c>
      <c r="M668" s="118"/>
      <c r="N668" s="118"/>
      <c r="O668" s="118"/>
      <c r="P668" s="118"/>
      <c r="Q668" s="118"/>
      <c r="R668" s="118"/>
      <c r="S668" s="118"/>
      <c r="T668" s="118"/>
      <c r="U668" s="118"/>
      <c r="V668" s="118"/>
      <c r="W668" s="118"/>
    </row>
    <row r="669" spans="1:23" ht="12.75">
      <c r="A669" s="7"/>
      <c r="B669" s="4"/>
      <c r="C669" s="7"/>
      <c r="E669" s="1108"/>
      <c r="F669" s="1108"/>
      <c r="G669" s="1108"/>
      <c r="H669" s="1108"/>
      <c r="I669" s="1108"/>
      <c r="J669" s="1108"/>
      <c r="K669" s="1108"/>
      <c r="L669" s="1108"/>
      <c r="M669" s="118"/>
      <c r="N669" s="118"/>
      <c r="O669" s="118"/>
      <c r="P669" s="118"/>
      <c r="Q669" s="118"/>
      <c r="R669" s="118"/>
      <c r="S669" s="118"/>
      <c r="T669" s="118"/>
      <c r="U669" s="118"/>
      <c r="V669" s="118"/>
      <c r="W669" s="118"/>
    </row>
    <row r="670" spans="1:23" ht="12.75">
      <c r="A670" s="7"/>
      <c r="B670" s="4"/>
      <c r="C670" s="7"/>
      <c r="E670" s="1124"/>
      <c r="F670" s="1124"/>
      <c r="G670" s="1124"/>
      <c r="H670" s="1124"/>
      <c r="I670" s="1124"/>
      <c r="J670" s="1124"/>
      <c r="K670" s="1124"/>
      <c r="L670" s="1124"/>
      <c r="M670" s="118"/>
      <c r="N670" s="118"/>
      <c r="O670" s="118"/>
      <c r="P670" s="118"/>
      <c r="Q670" s="118"/>
      <c r="R670" s="118"/>
      <c r="S670" s="118"/>
      <c r="T670" s="118"/>
      <c r="U670" s="118"/>
      <c r="V670" s="118"/>
      <c r="W670" s="118"/>
    </row>
    <row r="671" spans="1:23" ht="12.75">
      <c r="A671" s="7"/>
      <c r="B671" s="18"/>
      <c r="C671" s="7"/>
      <c r="E671" s="1663" t="s">
        <v>1413</v>
      </c>
      <c r="F671" s="1138"/>
      <c r="G671" s="871">
        <v>0.96</v>
      </c>
      <c r="H671" s="871">
        <v>0.93</v>
      </c>
      <c r="I671" s="871">
        <v>1</v>
      </c>
      <c r="J671" s="871">
        <v>1</v>
      </c>
      <c r="K671" s="871">
        <v>0.98</v>
      </c>
      <c r="L671" s="871">
        <v>0.91</v>
      </c>
      <c r="M671" s="118"/>
      <c r="N671" s="118"/>
      <c r="O671" s="118"/>
      <c r="P671" s="118"/>
      <c r="Q671" s="118"/>
      <c r="R671" s="118"/>
      <c r="S671" s="118"/>
      <c r="T671" s="118"/>
      <c r="U671" s="118"/>
      <c r="V671" s="118"/>
      <c r="W671" s="118"/>
    </row>
    <row r="672" spans="1:23" ht="15.75">
      <c r="A672" s="7"/>
      <c r="B672" s="19"/>
      <c r="C672" s="7"/>
      <c r="E672" s="1664" t="s">
        <v>1414</v>
      </c>
      <c r="F672" s="1138"/>
      <c r="G672" s="872">
        <v>0.97</v>
      </c>
      <c r="H672" s="872">
        <v>0.97</v>
      </c>
      <c r="I672" s="872">
        <v>1</v>
      </c>
      <c r="J672" s="872">
        <v>1</v>
      </c>
      <c r="K672" s="872">
        <v>1</v>
      </c>
      <c r="L672" s="872">
        <v>1</v>
      </c>
      <c r="M672" s="118"/>
      <c r="N672" s="118"/>
      <c r="O672" s="118"/>
      <c r="P672" s="118"/>
      <c r="Q672" s="118"/>
      <c r="R672" s="118"/>
      <c r="S672" s="118"/>
      <c r="T672" s="118"/>
      <c r="U672" s="118"/>
      <c r="V672" s="118"/>
      <c r="W672" s="118"/>
    </row>
    <row r="673" spans="1:24">
      <c r="A673" s="7"/>
      <c r="B673" s="20"/>
      <c r="C673" s="7"/>
      <c r="E673" s="118"/>
      <c r="F673" s="118"/>
      <c r="G673" s="118"/>
      <c r="H673" s="118"/>
      <c r="I673" s="118"/>
      <c r="J673" s="118"/>
      <c r="K673" s="118"/>
      <c r="L673" s="118"/>
      <c r="M673" s="118"/>
      <c r="N673" s="118"/>
      <c r="O673" s="118"/>
      <c r="P673" s="118"/>
      <c r="Q673" s="118"/>
      <c r="R673" s="118"/>
      <c r="S673" s="118"/>
      <c r="T673" s="118"/>
      <c r="U673" s="118"/>
      <c r="V673" s="118"/>
      <c r="W673" s="118"/>
    </row>
    <row r="674" spans="1:24" ht="28.15" customHeight="1">
      <c r="A674" s="7"/>
      <c r="B674" s="22"/>
      <c r="C674" s="7"/>
      <c r="E674" s="1665" t="s">
        <v>1415</v>
      </c>
      <c r="F674" s="1108"/>
      <c r="G674" s="1108"/>
      <c r="H674" s="1108"/>
      <c r="I674" s="1108"/>
      <c r="J674" s="1108"/>
      <c r="K674" s="1108"/>
      <c r="L674" s="1108"/>
      <c r="M674" s="118"/>
      <c r="N674" s="118"/>
      <c r="O674" s="118"/>
      <c r="P674" s="118"/>
      <c r="Q674" s="118"/>
      <c r="R674" s="118"/>
      <c r="S674" s="118"/>
      <c r="T674" s="118"/>
      <c r="U674" s="118"/>
      <c r="V674" s="118"/>
      <c r="W674" s="118"/>
    </row>
    <row r="675" spans="1:24" ht="15.75">
      <c r="A675" s="7"/>
      <c r="B675" s="22"/>
      <c r="C675" s="7"/>
      <c r="E675" s="1666"/>
      <c r="F675" s="1108"/>
      <c r="G675" s="1108"/>
      <c r="H675" s="1108"/>
      <c r="I675" s="1108"/>
      <c r="J675" s="1108"/>
      <c r="K675" s="1108"/>
      <c r="L675" s="1108"/>
      <c r="M675" s="118"/>
      <c r="N675" s="118"/>
      <c r="O675" s="118"/>
      <c r="P675" s="118"/>
      <c r="Q675" s="118"/>
      <c r="R675" s="118"/>
      <c r="S675" s="118"/>
      <c r="T675" s="118"/>
      <c r="U675" s="118"/>
      <c r="V675" s="118"/>
      <c r="W675" s="118"/>
    </row>
    <row r="676" spans="1:24">
      <c r="A676" s="7"/>
      <c r="B676" s="20"/>
      <c r="C676" s="7"/>
      <c r="E676" s="273"/>
      <c r="F676" s="273"/>
      <c r="G676" s="273"/>
      <c r="H676" s="118"/>
      <c r="I676" s="118"/>
      <c r="J676" s="118"/>
      <c r="K676" s="118"/>
      <c r="L676" s="118"/>
      <c r="M676" s="118"/>
      <c r="N676" s="118"/>
      <c r="O676" s="118"/>
      <c r="P676" s="118"/>
      <c r="Q676" s="118"/>
      <c r="R676" s="118"/>
      <c r="S676" s="118"/>
      <c r="T676" s="118"/>
      <c r="U676" s="118"/>
      <c r="V676" s="118"/>
      <c r="W676" s="118"/>
    </row>
    <row r="677" spans="1:24">
      <c r="A677" s="7"/>
      <c r="B677" s="20"/>
      <c r="C677" s="7"/>
      <c r="E677" s="273"/>
      <c r="F677" s="273"/>
      <c r="G677" s="273"/>
      <c r="H677" s="118"/>
      <c r="I677" s="118"/>
      <c r="J677" s="118"/>
      <c r="K677" s="118"/>
      <c r="L677" s="118"/>
      <c r="M677" s="118"/>
      <c r="N677" s="118"/>
      <c r="O677" s="118"/>
      <c r="P677" s="118"/>
      <c r="Q677" s="118"/>
      <c r="R677" s="118"/>
      <c r="S677" s="118"/>
      <c r="T677" s="118"/>
      <c r="U677" s="118"/>
      <c r="V677" s="118"/>
      <c r="W677" s="118"/>
    </row>
    <row r="678" spans="1:24" ht="14.25">
      <c r="A678" s="7"/>
      <c r="B678" s="4"/>
      <c r="C678" s="7"/>
      <c r="E678" s="996" t="s">
        <v>1416</v>
      </c>
      <c r="F678" s="467"/>
      <c r="G678" s="467"/>
      <c r="H678" s="467"/>
      <c r="I678" s="467"/>
      <c r="J678" s="467"/>
      <c r="K678" s="467"/>
      <c r="L678" s="467"/>
      <c r="M678" s="118"/>
      <c r="N678" s="118"/>
      <c r="O678" s="118"/>
      <c r="P678" s="118"/>
      <c r="Q678" s="118"/>
      <c r="R678" s="118"/>
      <c r="S678" s="118"/>
      <c r="T678" s="118"/>
      <c r="U678" s="118"/>
      <c r="V678" s="118"/>
      <c r="W678" s="118"/>
    </row>
    <row r="679" spans="1:24" ht="14.25">
      <c r="A679" s="7"/>
      <c r="B679" s="4"/>
      <c r="C679" s="7"/>
      <c r="E679" s="356"/>
      <c r="F679" s="356"/>
      <c r="G679" s="356"/>
      <c r="H679" s="356"/>
      <c r="I679" s="356"/>
      <c r="J679" s="356"/>
      <c r="K679" s="356"/>
      <c r="L679" s="356"/>
      <c r="M679" s="118"/>
      <c r="N679" s="118"/>
      <c r="O679" s="118"/>
      <c r="P679" s="118"/>
      <c r="Q679" s="118"/>
      <c r="R679" s="118"/>
      <c r="S679" s="118"/>
      <c r="T679" s="118"/>
      <c r="U679" s="118"/>
      <c r="V679" s="118"/>
      <c r="W679" s="118"/>
    </row>
    <row r="680" spans="1:24">
      <c r="A680" s="7"/>
      <c r="B680" s="20"/>
      <c r="C680" s="7"/>
      <c r="E680" s="1282" t="s">
        <v>1417</v>
      </c>
      <c r="F680" s="1108"/>
      <c r="G680" s="1108"/>
      <c r="H680" s="1108"/>
      <c r="I680" s="1108"/>
      <c r="J680" s="1108"/>
      <c r="K680" s="1108"/>
      <c r="L680" s="1108"/>
      <c r="M680" s="118"/>
      <c r="N680" s="118"/>
      <c r="O680" s="118"/>
      <c r="P680" s="118"/>
      <c r="Q680" s="118"/>
      <c r="R680" s="118"/>
      <c r="S680" s="118"/>
      <c r="T680" s="118"/>
      <c r="U680" s="118"/>
      <c r="V680" s="118"/>
      <c r="W680" s="118"/>
    </row>
    <row r="681" spans="1:24" ht="15.75">
      <c r="A681" s="7"/>
      <c r="B681" s="22"/>
      <c r="C681" s="7"/>
      <c r="E681" s="1108"/>
      <c r="F681" s="1108"/>
      <c r="G681" s="1108"/>
      <c r="H681" s="1108"/>
      <c r="I681" s="1108"/>
      <c r="J681" s="1108"/>
      <c r="K681" s="1108"/>
      <c r="L681" s="1108"/>
      <c r="M681" s="499"/>
      <c r="N681" s="499"/>
      <c r="O681" s="499"/>
      <c r="P681" s="499"/>
      <c r="Q681" s="499"/>
      <c r="R681" s="499"/>
      <c r="S681" s="499"/>
      <c r="T681" s="499"/>
      <c r="U681" s="499"/>
      <c r="V681" s="499"/>
      <c r="W681" s="499"/>
      <c r="X681" s="654"/>
    </row>
    <row r="682" spans="1:24">
      <c r="A682" s="7"/>
      <c r="B682" s="4"/>
      <c r="C682" s="7"/>
      <c r="E682" s="1108"/>
      <c r="F682" s="1108"/>
      <c r="G682" s="1108"/>
      <c r="H682" s="1108"/>
      <c r="I682" s="1108"/>
      <c r="J682" s="1108"/>
      <c r="K682" s="1108"/>
      <c r="L682" s="1108"/>
      <c r="M682" s="118"/>
      <c r="N682" s="118"/>
      <c r="O682" s="118"/>
      <c r="P682" s="118"/>
      <c r="Q682" s="118"/>
      <c r="R682" s="118"/>
      <c r="S682" s="118"/>
      <c r="T682" s="118"/>
      <c r="U682" s="118"/>
      <c r="V682" s="118"/>
      <c r="W682" s="118"/>
      <c r="X682" s="654"/>
    </row>
    <row r="683" spans="1:24">
      <c r="A683" s="7"/>
      <c r="B683" s="4"/>
      <c r="C683" s="7"/>
      <c r="E683" s="1108"/>
      <c r="F683" s="1108"/>
      <c r="G683" s="1108"/>
      <c r="H683" s="1108"/>
      <c r="I683" s="1108"/>
      <c r="J683" s="1108"/>
      <c r="K683" s="1108"/>
      <c r="L683" s="1108"/>
      <c r="M683" s="118"/>
      <c r="N683" s="118"/>
      <c r="O683" s="118"/>
      <c r="P683" s="118"/>
      <c r="Q683" s="118"/>
      <c r="R683" s="118"/>
      <c r="S683" s="118"/>
      <c r="T683" s="118"/>
      <c r="U683" s="118"/>
      <c r="V683" s="118"/>
      <c r="W683" s="118"/>
      <c r="X683" s="654"/>
    </row>
    <row r="684" spans="1:24">
      <c r="A684" s="7"/>
      <c r="B684" s="4"/>
      <c r="C684" s="7"/>
      <c r="E684" s="1108"/>
      <c r="F684" s="1108"/>
      <c r="G684" s="1108"/>
      <c r="H684" s="1108"/>
      <c r="I684" s="1108"/>
      <c r="J684" s="1108"/>
      <c r="K684" s="1108"/>
      <c r="L684" s="1108"/>
      <c r="M684" s="118"/>
      <c r="N684" s="118"/>
      <c r="O684" s="118"/>
      <c r="P684" s="118"/>
      <c r="Q684" s="118"/>
      <c r="R684" s="118"/>
      <c r="S684" s="118"/>
      <c r="T684" s="118"/>
      <c r="U684" s="118"/>
      <c r="V684" s="118"/>
      <c r="W684" s="118"/>
      <c r="X684" s="654"/>
    </row>
    <row r="685" spans="1:24">
      <c r="A685" s="7"/>
      <c r="B685" s="4"/>
      <c r="C685" s="7"/>
      <c r="E685" s="1108"/>
      <c r="F685" s="1108"/>
      <c r="G685" s="1108"/>
      <c r="H685" s="1108"/>
      <c r="I685" s="1108"/>
      <c r="J685" s="1108"/>
      <c r="K685" s="1108"/>
      <c r="L685" s="1108"/>
      <c r="M685" s="118"/>
      <c r="N685" s="118"/>
      <c r="O685" s="118"/>
      <c r="P685" s="118"/>
      <c r="Q685" s="118"/>
      <c r="R685" s="118"/>
      <c r="S685" s="118"/>
      <c r="T685" s="118"/>
      <c r="U685" s="118"/>
      <c r="V685" s="118"/>
      <c r="W685" s="118"/>
      <c r="X685" s="654"/>
    </row>
    <row r="686" spans="1:24">
      <c r="A686" s="7"/>
      <c r="B686" s="64"/>
      <c r="C686" s="7"/>
      <c r="E686" s="1108"/>
      <c r="F686" s="1108"/>
      <c r="G686" s="1108"/>
      <c r="H686" s="1108"/>
      <c r="I686" s="1108"/>
      <c r="J686" s="1108"/>
      <c r="K686" s="1108"/>
      <c r="L686" s="1108"/>
      <c r="M686" s="118"/>
      <c r="N686" s="118"/>
      <c r="O686" s="118"/>
      <c r="P686" s="118"/>
      <c r="Q686" s="118"/>
      <c r="R686" s="118"/>
      <c r="S686" s="118"/>
      <c r="T686" s="118"/>
      <c r="U686" s="118"/>
      <c r="V686" s="118"/>
      <c r="W686" s="118"/>
      <c r="X686" s="654"/>
    </row>
    <row r="687" spans="1:24">
      <c r="A687" s="7"/>
      <c r="B687" s="4"/>
      <c r="C687" s="7"/>
      <c r="E687" s="1108"/>
      <c r="F687" s="1108"/>
      <c r="G687" s="1108"/>
      <c r="H687" s="1108"/>
      <c r="I687" s="1108"/>
      <c r="J687" s="1108"/>
      <c r="K687" s="1108"/>
      <c r="L687" s="1108"/>
      <c r="M687" s="118"/>
      <c r="N687" s="118"/>
      <c r="O687" s="118"/>
      <c r="P687" s="118"/>
      <c r="Q687" s="118"/>
      <c r="R687" s="118"/>
      <c r="S687" s="118"/>
      <c r="T687" s="118"/>
      <c r="U687" s="118"/>
      <c r="V687" s="118"/>
      <c r="W687" s="118"/>
      <c r="X687" s="654"/>
    </row>
    <row r="688" spans="1:24">
      <c r="A688" s="7"/>
      <c r="B688" s="20"/>
      <c r="C688" s="7"/>
      <c r="E688" s="1108"/>
      <c r="F688" s="1108"/>
      <c r="G688" s="1108"/>
      <c r="H688" s="1108"/>
      <c r="I688" s="1108"/>
      <c r="J688" s="1108"/>
      <c r="K688" s="1108"/>
      <c r="L688" s="1108"/>
      <c r="M688" s="118"/>
      <c r="N688" s="118"/>
      <c r="O688" s="118"/>
      <c r="P688" s="118"/>
      <c r="Q688" s="118"/>
      <c r="R688" s="118"/>
      <c r="S688" s="118"/>
      <c r="T688" s="118"/>
      <c r="U688" s="118"/>
      <c r="V688" s="118"/>
      <c r="W688" s="118"/>
      <c r="X688" s="654"/>
    </row>
    <row r="689" spans="1:24" ht="15.75">
      <c r="A689" s="7"/>
      <c r="B689" s="22"/>
      <c r="C689" s="7"/>
      <c r="E689" s="1108"/>
      <c r="F689" s="1108"/>
      <c r="G689" s="1108"/>
      <c r="H689" s="1108"/>
      <c r="I689" s="1108"/>
      <c r="J689" s="1108"/>
      <c r="K689" s="1108"/>
      <c r="L689" s="1108"/>
      <c r="M689" s="118"/>
      <c r="N689" s="118"/>
      <c r="O689" s="118"/>
      <c r="P689" s="118"/>
      <c r="Q689" s="118"/>
      <c r="R689" s="118"/>
      <c r="S689" s="118"/>
      <c r="T689" s="118"/>
      <c r="U689" s="118"/>
      <c r="V689" s="118"/>
      <c r="W689" s="118"/>
      <c r="X689" s="654"/>
    </row>
    <row r="690" spans="1:24">
      <c r="A690" s="7"/>
      <c r="B690" s="4"/>
      <c r="C690" s="7"/>
      <c r="E690" s="1108"/>
      <c r="F690" s="1108"/>
      <c r="G690" s="1108"/>
      <c r="H690" s="1108"/>
      <c r="I690" s="1108"/>
      <c r="J690" s="1108"/>
      <c r="K690" s="1108"/>
      <c r="L690" s="1108"/>
      <c r="M690" s="118"/>
      <c r="N690" s="118"/>
      <c r="O690" s="118"/>
      <c r="P690" s="118"/>
      <c r="Q690" s="118"/>
      <c r="R690" s="118"/>
      <c r="S690" s="118"/>
      <c r="T690" s="118"/>
      <c r="U690" s="118"/>
      <c r="V690" s="118"/>
      <c r="W690" s="118"/>
      <c r="X690" s="654"/>
    </row>
    <row r="691" spans="1:24">
      <c r="A691" s="7"/>
      <c r="B691" s="4"/>
      <c r="C691" s="7"/>
      <c r="E691" s="1108"/>
      <c r="F691" s="1108"/>
      <c r="G691" s="1108"/>
      <c r="H691" s="1108"/>
      <c r="I691" s="1108"/>
      <c r="J691" s="1108"/>
      <c r="K691" s="1108"/>
      <c r="L691" s="1108"/>
      <c r="M691" s="118"/>
      <c r="N691" s="118"/>
      <c r="O691" s="118"/>
      <c r="P691" s="118"/>
      <c r="Q691" s="118"/>
      <c r="R691" s="118"/>
      <c r="S691" s="118"/>
      <c r="T691" s="118"/>
      <c r="U691" s="118"/>
      <c r="V691" s="118"/>
      <c r="W691" s="118"/>
      <c r="X691" s="654"/>
    </row>
    <row r="692" spans="1:24">
      <c r="A692" s="7"/>
      <c r="B692" s="4"/>
      <c r="C692" s="7"/>
      <c r="E692" s="1108"/>
      <c r="F692" s="1108"/>
      <c r="G692" s="1108"/>
      <c r="H692" s="1108"/>
      <c r="I692" s="1108"/>
      <c r="J692" s="1108"/>
      <c r="K692" s="1108"/>
      <c r="L692" s="1108"/>
      <c r="M692" s="118"/>
      <c r="N692" s="118"/>
      <c r="O692" s="118"/>
      <c r="P692" s="118"/>
      <c r="Q692" s="118"/>
      <c r="R692" s="118"/>
      <c r="S692" s="118"/>
      <c r="T692" s="118"/>
      <c r="U692" s="118"/>
      <c r="V692" s="118"/>
      <c r="W692" s="118"/>
      <c r="X692" s="654"/>
    </row>
    <row r="693" spans="1:24">
      <c r="A693" s="7"/>
      <c r="B693" s="4"/>
      <c r="C693" s="7"/>
      <c r="E693" s="1108"/>
      <c r="F693" s="1108"/>
      <c r="G693" s="1108"/>
      <c r="H693" s="1108"/>
      <c r="I693" s="1108"/>
      <c r="J693" s="1108"/>
      <c r="K693" s="1108"/>
      <c r="L693" s="1108"/>
      <c r="M693" s="118"/>
      <c r="N693" s="118"/>
      <c r="O693" s="118"/>
      <c r="P693" s="118"/>
      <c r="Q693" s="118"/>
      <c r="R693" s="118"/>
      <c r="S693" s="118"/>
      <c r="T693" s="118"/>
      <c r="U693" s="118"/>
      <c r="V693" s="118"/>
      <c r="W693" s="118"/>
      <c r="X693" s="654"/>
    </row>
    <row r="694" spans="1:24">
      <c r="A694" s="7"/>
      <c r="B694" s="4"/>
      <c r="C694" s="7"/>
      <c r="E694" s="1108"/>
      <c r="F694" s="1108"/>
      <c r="G694" s="1108"/>
      <c r="H694" s="1108"/>
      <c r="I694" s="1108"/>
      <c r="J694" s="1108"/>
      <c r="K694" s="1108"/>
      <c r="L694" s="1108"/>
      <c r="M694" s="118"/>
      <c r="N694" s="118"/>
      <c r="O694" s="118"/>
      <c r="P694" s="118"/>
      <c r="Q694" s="118"/>
      <c r="R694" s="118"/>
      <c r="S694" s="118"/>
      <c r="T694" s="118"/>
      <c r="U694" s="118"/>
      <c r="V694" s="118"/>
      <c r="W694" s="118"/>
      <c r="X694" s="654"/>
    </row>
    <row r="695" spans="1:24">
      <c r="A695" s="7"/>
      <c r="B695" s="4"/>
      <c r="C695" s="7"/>
      <c r="E695" s="1108"/>
      <c r="F695" s="1108"/>
      <c r="G695" s="1108"/>
      <c r="H695" s="1108"/>
      <c r="I695" s="1108"/>
      <c r="J695" s="1108"/>
      <c r="K695" s="1108"/>
      <c r="L695" s="1108"/>
      <c r="M695" s="118"/>
      <c r="N695" s="118"/>
      <c r="O695" s="118"/>
      <c r="P695" s="118"/>
      <c r="Q695" s="118"/>
      <c r="R695" s="118"/>
      <c r="S695" s="118"/>
      <c r="T695" s="118"/>
      <c r="U695" s="118"/>
      <c r="V695" s="118"/>
      <c r="W695" s="118"/>
      <c r="X695" s="654"/>
    </row>
    <row r="696" spans="1:24">
      <c r="A696" s="7"/>
      <c r="B696" s="20"/>
      <c r="C696" s="7"/>
      <c r="E696" s="1108"/>
      <c r="F696" s="1108"/>
      <c r="G696" s="1108"/>
      <c r="H696" s="1108"/>
      <c r="I696" s="1108"/>
      <c r="J696" s="1108"/>
      <c r="K696" s="1108"/>
      <c r="L696" s="1108"/>
      <c r="M696" s="118"/>
      <c r="N696" s="118"/>
      <c r="O696" s="118"/>
      <c r="P696" s="118"/>
      <c r="Q696" s="118"/>
      <c r="R696" s="118"/>
      <c r="S696" s="118"/>
      <c r="T696" s="118"/>
      <c r="U696" s="118"/>
      <c r="V696" s="118"/>
      <c r="W696" s="118"/>
      <c r="X696" s="654"/>
    </row>
    <row r="697" spans="1:24" ht="15.75">
      <c r="A697" s="7"/>
      <c r="B697" s="22"/>
      <c r="C697" s="7"/>
      <c r="E697" s="1108"/>
      <c r="F697" s="1108"/>
      <c r="G697" s="1108"/>
      <c r="H697" s="1108"/>
      <c r="I697" s="1108"/>
      <c r="J697" s="1108"/>
      <c r="K697" s="1108"/>
      <c r="L697" s="1108"/>
      <c r="M697" s="118"/>
      <c r="N697" s="118"/>
      <c r="O697" s="118"/>
      <c r="P697" s="118"/>
      <c r="Q697" s="118"/>
      <c r="R697" s="118"/>
      <c r="S697" s="118"/>
      <c r="T697" s="118"/>
      <c r="U697" s="118"/>
      <c r="V697" s="118"/>
      <c r="W697" s="118"/>
      <c r="X697" s="654"/>
    </row>
    <row r="698" spans="1:24">
      <c r="A698" s="7"/>
      <c r="B698" s="4"/>
      <c r="C698" s="7"/>
      <c r="E698" s="1108"/>
      <c r="F698" s="1108"/>
      <c r="G698" s="1108"/>
      <c r="H698" s="1108"/>
      <c r="I698" s="1108"/>
      <c r="J698" s="1108"/>
      <c r="K698" s="1108"/>
      <c r="L698" s="1108"/>
      <c r="M698" s="118"/>
      <c r="N698" s="118"/>
      <c r="O698" s="118"/>
      <c r="P698" s="118"/>
      <c r="Q698" s="118"/>
      <c r="R698" s="118"/>
      <c r="S698" s="118"/>
      <c r="T698" s="118"/>
      <c r="U698" s="118"/>
      <c r="V698" s="118"/>
      <c r="W698" s="118"/>
      <c r="X698" s="654"/>
    </row>
    <row r="699" spans="1:24" ht="12.75">
      <c r="A699" s="7"/>
      <c r="B699" s="18"/>
      <c r="C699" s="7"/>
      <c r="E699" s="1108"/>
      <c r="F699" s="1108"/>
      <c r="G699" s="1108"/>
      <c r="H699" s="1108"/>
      <c r="I699" s="1108"/>
      <c r="J699" s="1108"/>
      <c r="K699" s="1108"/>
      <c r="L699" s="1108"/>
      <c r="M699" s="118"/>
      <c r="N699" s="118"/>
      <c r="O699" s="118"/>
      <c r="P699" s="118"/>
      <c r="Q699" s="118"/>
      <c r="R699" s="118"/>
      <c r="S699" s="118"/>
      <c r="T699" s="118"/>
      <c r="U699" s="118"/>
      <c r="V699" s="118"/>
      <c r="W699" s="118"/>
    </row>
    <row r="700" spans="1:24" ht="12.75">
      <c r="A700" s="7"/>
      <c r="B700" s="4"/>
      <c r="C700" s="7"/>
      <c r="E700" s="1108"/>
      <c r="F700" s="1108"/>
      <c r="G700" s="1108"/>
      <c r="H700" s="1108"/>
      <c r="I700" s="1108"/>
      <c r="J700" s="1108"/>
      <c r="K700" s="1108"/>
      <c r="L700" s="1108"/>
      <c r="M700" s="118"/>
      <c r="N700" s="118"/>
      <c r="O700" s="118"/>
      <c r="P700" s="118"/>
      <c r="Q700" s="118"/>
      <c r="R700" s="118"/>
      <c r="S700" s="118"/>
      <c r="T700" s="118"/>
      <c r="U700" s="118"/>
      <c r="V700" s="118"/>
      <c r="W700" s="118"/>
    </row>
    <row r="701" spans="1:24" ht="15.75">
      <c r="A701" s="7"/>
      <c r="B701" s="19"/>
      <c r="C701" s="7"/>
      <c r="E701" s="1108"/>
      <c r="F701" s="1108"/>
      <c r="G701" s="1108"/>
      <c r="H701" s="1108"/>
      <c r="I701" s="1108"/>
      <c r="J701" s="1108"/>
      <c r="K701" s="1108"/>
      <c r="L701" s="1108"/>
      <c r="M701" s="118"/>
      <c r="N701" s="118"/>
      <c r="O701" s="118"/>
      <c r="P701" s="118"/>
      <c r="Q701" s="118"/>
      <c r="R701" s="118"/>
      <c r="S701" s="118"/>
      <c r="T701" s="118"/>
      <c r="U701" s="118"/>
      <c r="V701" s="118"/>
      <c r="W701" s="118"/>
    </row>
    <row r="702" spans="1:24" ht="12.75">
      <c r="A702" s="7"/>
      <c r="B702" s="4"/>
      <c r="C702" s="7"/>
      <c r="E702" s="1108"/>
      <c r="F702" s="1108"/>
      <c r="G702" s="1108"/>
      <c r="H702" s="1108"/>
      <c r="I702" s="1108"/>
      <c r="J702" s="1108"/>
      <c r="K702" s="1108"/>
      <c r="L702" s="1108"/>
      <c r="M702" s="118"/>
      <c r="N702" s="118"/>
      <c r="O702" s="118"/>
      <c r="P702" s="118"/>
      <c r="Q702" s="118"/>
      <c r="R702" s="118"/>
      <c r="S702" s="118"/>
      <c r="T702" s="118"/>
      <c r="U702" s="118"/>
      <c r="V702" s="118"/>
      <c r="W702" s="118"/>
    </row>
    <row r="703" spans="1:24">
      <c r="A703" s="7"/>
      <c r="B703" s="20"/>
      <c r="C703" s="7"/>
      <c r="E703" s="1108"/>
      <c r="F703" s="1108"/>
      <c r="G703" s="1108"/>
      <c r="H703" s="1108"/>
      <c r="I703" s="1108"/>
      <c r="J703" s="1108"/>
      <c r="K703" s="1108"/>
      <c r="L703" s="1108"/>
      <c r="M703" s="118"/>
      <c r="N703" s="118"/>
      <c r="O703" s="118"/>
      <c r="P703" s="118"/>
      <c r="Q703" s="118"/>
      <c r="R703" s="118"/>
      <c r="S703" s="118"/>
      <c r="T703" s="118"/>
      <c r="U703" s="118"/>
      <c r="V703" s="118"/>
      <c r="W703" s="118"/>
    </row>
    <row r="704" spans="1:24" ht="15.75">
      <c r="A704" s="7"/>
      <c r="B704" s="22"/>
      <c r="C704" s="7"/>
      <c r="E704" s="1108"/>
      <c r="F704" s="1108"/>
      <c r="G704" s="1108"/>
      <c r="H704" s="1108"/>
      <c r="I704" s="1108"/>
      <c r="J704" s="1108"/>
      <c r="K704" s="1108"/>
      <c r="L704" s="1108"/>
      <c r="M704" s="118"/>
      <c r="N704" s="118"/>
      <c r="O704" s="118"/>
      <c r="P704" s="118"/>
      <c r="Q704" s="118"/>
      <c r="R704" s="118"/>
      <c r="S704" s="118"/>
      <c r="T704" s="118"/>
      <c r="U704" s="118"/>
      <c r="V704" s="118"/>
      <c r="W704" s="118"/>
    </row>
    <row r="705" spans="1:12" ht="12.75">
      <c r="A705" s="7"/>
      <c r="B705" s="4"/>
      <c r="C705" s="7"/>
      <c r="E705" s="120"/>
      <c r="F705" s="120"/>
      <c r="G705" s="120"/>
      <c r="H705" s="120"/>
      <c r="I705" s="120"/>
      <c r="J705" s="120"/>
      <c r="K705" s="120"/>
      <c r="L705" s="120"/>
    </row>
    <row r="706" spans="1:12">
      <c r="A706" s="7"/>
      <c r="B706" s="20"/>
      <c r="C706" s="7"/>
      <c r="E706" s="120"/>
      <c r="F706" s="120"/>
      <c r="G706" s="120"/>
      <c r="H706" s="120"/>
      <c r="I706" s="120"/>
      <c r="J706" s="120"/>
      <c r="K706" s="120"/>
      <c r="L706" s="120"/>
    </row>
    <row r="707" spans="1:12" ht="15.75">
      <c r="A707" s="7"/>
      <c r="B707" s="22"/>
      <c r="C707" s="7"/>
      <c r="E707" s="120"/>
      <c r="F707" s="120"/>
      <c r="G707" s="120"/>
      <c r="H707" s="120"/>
      <c r="I707" s="120"/>
      <c r="J707" s="120"/>
      <c r="K707" s="120"/>
      <c r="L707" s="120"/>
    </row>
    <row r="708" spans="1:12" ht="12.75">
      <c r="A708" s="7"/>
      <c r="B708" s="4"/>
      <c r="C708" s="7"/>
      <c r="E708" s="120"/>
      <c r="F708" s="120"/>
      <c r="G708" s="120"/>
      <c r="H708" s="120"/>
      <c r="I708" s="120"/>
      <c r="J708" s="120"/>
      <c r="K708" s="120"/>
      <c r="L708" s="120"/>
    </row>
    <row r="709" spans="1:12" ht="12.75">
      <c r="A709" s="7"/>
      <c r="B709" s="4"/>
      <c r="C709" s="7"/>
      <c r="E709" s="120"/>
      <c r="F709" s="120"/>
      <c r="G709" s="120"/>
      <c r="H709" s="120"/>
      <c r="I709" s="120"/>
      <c r="J709" s="120"/>
      <c r="K709" s="120"/>
      <c r="L709" s="120"/>
    </row>
    <row r="710" spans="1:12" ht="12.75">
      <c r="A710" s="7"/>
      <c r="B710" s="4"/>
      <c r="C710" s="7"/>
      <c r="E710" s="120"/>
      <c r="F710" s="120"/>
      <c r="G710" s="120"/>
      <c r="H710" s="120"/>
      <c r="I710" s="120"/>
      <c r="J710" s="120"/>
      <c r="K710" s="120"/>
      <c r="L710" s="120"/>
    </row>
    <row r="711" spans="1:12" ht="12.75">
      <c r="A711" s="7"/>
      <c r="B711" s="4"/>
      <c r="C711" s="7"/>
      <c r="E711" s="120"/>
      <c r="F711" s="120"/>
      <c r="G711" s="120"/>
      <c r="H711" s="120"/>
      <c r="I711" s="120"/>
      <c r="J711" s="120"/>
      <c r="K711" s="120"/>
      <c r="L711" s="120"/>
    </row>
    <row r="712" spans="1:12" ht="12.75">
      <c r="A712" s="7"/>
      <c r="B712" s="4"/>
      <c r="C712" s="7"/>
      <c r="E712" s="120"/>
      <c r="F712" s="120"/>
      <c r="G712" s="120"/>
      <c r="H712" s="120"/>
      <c r="I712" s="120"/>
      <c r="J712" s="120"/>
      <c r="K712" s="120"/>
      <c r="L712" s="120"/>
    </row>
    <row r="713" spans="1:12">
      <c r="A713" s="7"/>
      <c r="B713" s="20"/>
      <c r="C713" s="7"/>
      <c r="E713" s="120"/>
      <c r="F713" s="120"/>
      <c r="G713" s="120"/>
      <c r="H713" s="120"/>
      <c r="I713" s="120"/>
      <c r="J713" s="120"/>
      <c r="K713" s="120"/>
      <c r="L713" s="120"/>
    </row>
    <row r="714" spans="1:12" ht="15.75">
      <c r="A714" s="7"/>
      <c r="B714" s="22"/>
      <c r="C714" s="7"/>
      <c r="E714" s="120"/>
      <c r="F714" s="120"/>
      <c r="G714" s="120"/>
      <c r="H714" s="120"/>
      <c r="I714" s="120"/>
      <c r="J714" s="120"/>
      <c r="K714" s="120"/>
      <c r="L714" s="120"/>
    </row>
    <row r="715" spans="1:12" ht="12.75">
      <c r="A715" s="7"/>
      <c r="B715" s="4"/>
      <c r="C715" s="7"/>
      <c r="E715" s="120"/>
      <c r="F715" s="120"/>
      <c r="G715" s="120"/>
      <c r="H715" s="120"/>
      <c r="I715" s="120"/>
      <c r="J715" s="120"/>
      <c r="K715" s="120"/>
      <c r="L715" s="120"/>
    </row>
    <row r="716" spans="1:12" ht="12.75">
      <c r="A716" s="7"/>
      <c r="B716" s="4"/>
      <c r="C716" s="7"/>
      <c r="E716" s="120"/>
      <c r="F716" s="120"/>
      <c r="G716" s="120"/>
      <c r="H716" s="120"/>
      <c r="I716" s="120"/>
      <c r="J716" s="120"/>
      <c r="K716" s="120"/>
      <c r="L716" s="120"/>
    </row>
    <row r="717" spans="1:12" ht="12.75">
      <c r="A717" s="7"/>
      <c r="B717" s="4"/>
      <c r="C717" s="7"/>
      <c r="E717" s="120"/>
      <c r="F717" s="120"/>
      <c r="G717" s="120"/>
      <c r="H717" s="120"/>
      <c r="I717" s="120"/>
      <c r="J717" s="120"/>
      <c r="K717" s="120"/>
      <c r="L717" s="120"/>
    </row>
    <row r="718" spans="1:12" ht="12.75">
      <c r="A718" s="7"/>
      <c r="B718" s="4"/>
      <c r="C718" s="7"/>
      <c r="E718" s="120"/>
      <c r="F718" s="120"/>
      <c r="G718" s="120"/>
      <c r="H718" s="120"/>
      <c r="I718" s="120"/>
      <c r="J718" s="120"/>
      <c r="K718" s="120"/>
      <c r="L718" s="120"/>
    </row>
    <row r="719" spans="1:12" ht="12.75">
      <c r="A719" s="7"/>
      <c r="B719" s="64"/>
      <c r="C719" s="7"/>
      <c r="E719" s="120"/>
      <c r="F719" s="120"/>
      <c r="G719" s="120"/>
      <c r="H719" s="120"/>
      <c r="I719" s="120"/>
      <c r="J719" s="120"/>
      <c r="K719" s="120"/>
      <c r="L719" s="120"/>
    </row>
    <row r="720" spans="1:12" ht="12.75">
      <c r="A720" s="7"/>
      <c r="B720" s="4"/>
      <c r="C720" s="7"/>
      <c r="E720" s="120"/>
      <c r="F720" s="120"/>
      <c r="G720" s="120"/>
      <c r="H720" s="120"/>
      <c r="I720" s="120"/>
      <c r="J720" s="120"/>
      <c r="K720" s="120"/>
      <c r="L720" s="120"/>
    </row>
  </sheetData>
  <sheetProtection sheet="1" objects="1" scenarios="1"/>
  <mergeCells count="283">
    <mergeCell ref="E425:F425"/>
    <mergeCell ref="E426:F426"/>
    <mergeCell ref="E428:J434"/>
    <mergeCell ref="E438:L458"/>
    <mergeCell ref="E462:L476"/>
    <mergeCell ref="E482:L492"/>
    <mergeCell ref="E494:I494"/>
    <mergeCell ref="E500:I500"/>
    <mergeCell ref="E510:I512"/>
    <mergeCell ref="E514:I514"/>
    <mergeCell ref="E515:F515"/>
    <mergeCell ref="E516:F516"/>
    <mergeCell ref="E517:F517"/>
    <mergeCell ref="E518:F518"/>
    <mergeCell ref="K560:N560"/>
    <mergeCell ref="O560:R560"/>
    <mergeCell ref="E525:M542"/>
    <mergeCell ref="E544:L545"/>
    <mergeCell ref="E547:M557"/>
    <mergeCell ref="E559:R559"/>
    <mergeCell ref="E560:E561"/>
    <mergeCell ref="F560:F561"/>
    <mergeCell ref="G560:J560"/>
    <mergeCell ref="E586:L586"/>
    <mergeCell ref="E587:L593"/>
    <mergeCell ref="E595:I595"/>
    <mergeCell ref="E597:F597"/>
    <mergeCell ref="E598:F598"/>
    <mergeCell ref="E606:L634"/>
    <mergeCell ref="E636:L637"/>
    <mergeCell ref="E639:L655"/>
    <mergeCell ref="E658:G658"/>
    <mergeCell ref="E659:F659"/>
    <mergeCell ref="E660:F661"/>
    <mergeCell ref="G660:H660"/>
    <mergeCell ref="I660:J660"/>
    <mergeCell ref="K660:L660"/>
    <mergeCell ref="E662:F663"/>
    <mergeCell ref="G662:G663"/>
    <mergeCell ref="H662:H663"/>
    <mergeCell ref="I662:I663"/>
    <mergeCell ref="J662:J663"/>
    <mergeCell ref="K662:K663"/>
    <mergeCell ref="L662:L663"/>
    <mergeCell ref="E664:F665"/>
    <mergeCell ref="G664:G665"/>
    <mergeCell ref="H664:H665"/>
    <mergeCell ref="I664:I665"/>
    <mergeCell ref="J664:J665"/>
    <mergeCell ref="K664:K665"/>
    <mergeCell ref="L664:L665"/>
    <mergeCell ref="E666:F667"/>
    <mergeCell ref="G666:G667"/>
    <mergeCell ref="H666:H667"/>
    <mergeCell ref="I666:I667"/>
    <mergeCell ref="J666:J667"/>
    <mergeCell ref="K666:K667"/>
    <mergeCell ref="L666:L667"/>
    <mergeCell ref="E671:F671"/>
    <mergeCell ref="E672:F672"/>
    <mergeCell ref="E674:L675"/>
    <mergeCell ref="E680:L704"/>
    <mergeCell ref="E668:F670"/>
    <mergeCell ref="G668:G670"/>
    <mergeCell ref="H668:H670"/>
    <mergeCell ref="I668:I670"/>
    <mergeCell ref="J668:J670"/>
    <mergeCell ref="K668:K670"/>
    <mergeCell ref="L668:L670"/>
    <mergeCell ref="H303:I303"/>
    <mergeCell ref="E305:I309"/>
    <mergeCell ref="E315:L321"/>
    <mergeCell ref="E323:W323"/>
    <mergeCell ref="E324:E325"/>
    <mergeCell ref="F324:K324"/>
    <mergeCell ref="L324:Q324"/>
    <mergeCell ref="R324:W324"/>
    <mergeCell ref="E331:W335"/>
    <mergeCell ref="F303:G303"/>
    <mergeCell ref="E337:W337"/>
    <mergeCell ref="E338:E339"/>
    <mergeCell ref="F338:K338"/>
    <mergeCell ref="L338:Q338"/>
    <mergeCell ref="R338:W338"/>
    <mergeCell ref="E345:W349"/>
    <mergeCell ref="E351:W351"/>
    <mergeCell ref="E352:E353"/>
    <mergeCell ref="F352:K352"/>
    <mergeCell ref="L352:Q352"/>
    <mergeCell ref="R352:W352"/>
    <mergeCell ref="E373:W377"/>
    <mergeCell ref="G423:G424"/>
    <mergeCell ref="H423:H424"/>
    <mergeCell ref="I423:I424"/>
    <mergeCell ref="J423:J424"/>
    <mergeCell ref="E382:L383"/>
    <mergeCell ref="E385:G385"/>
    <mergeCell ref="E386:G386"/>
    <mergeCell ref="E387:G387"/>
    <mergeCell ref="E393:L402"/>
    <mergeCell ref="E408:L421"/>
    <mergeCell ref="E423:F424"/>
    <mergeCell ref="E562:E564"/>
    <mergeCell ref="E565:E567"/>
    <mergeCell ref="E568:E570"/>
    <mergeCell ref="E571:E573"/>
    <mergeCell ref="E574:E576"/>
    <mergeCell ref="E577:E579"/>
    <mergeCell ref="E581:N583"/>
    <mergeCell ref="T23:T24"/>
    <mergeCell ref="U23:U24"/>
    <mergeCell ref="L47:N47"/>
    <mergeCell ref="O47:Q47"/>
    <mergeCell ref="H48:H50"/>
    <mergeCell ref="I48:I50"/>
    <mergeCell ref="F48:F50"/>
    <mergeCell ref="G48:G50"/>
    <mergeCell ref="E59:E62"/>
    <mergeCell ref="F60:F62"/>
    <mergeCell ref="G60:G62"/>
    <mergeCell ref="H60:H62"/>
    <mergeCell ref="I60:I62"/>
    <mergeCell ref="J60:J62"/>
    <mergeCell ref="K60:K62"/>
    <mergeCell ref="L60:L62"/>
    <mergeCell ref="M60:M62"/>
    <mergeCell ref="E6:L19"/>
    <mergeCell ref="E21:U21"/>
    <mergeCell ref="E22:E24"/>
    <mergeCell ref="F22:I22"/>
    <mergeCell ref="J22:M22"/>
    <mergeCell ref="N22:Q22"/>
    <mergeCell ref="R22:U22"/>
    <mergeCell ref="H23:H24"/>
    <mergeCell ref="I23:I24"/>
    <mergeCell ref="J23:J24"/>
    <mergeCell ref="K23:K24"/>
    <mergeCell ref="L23:L24"/>
    <mergeCell ref="M23:M24"/>
    <mergeCell ref="N23:N24"/>
    <mergeCell ref="O23:O24"/>
    <mergeCell ref="P23:P24"/>
    <mergeCell ref="Q23:Q24"/>
    <mergeCell ref="R23:R24"/>
    <mergeCell ref="S23:S24"/>
    <mergeCell ref="F23:F24"/>
    <mergeCell ref="G23:G24"/>
    <mergeCell ref="N60:N62"/>
    <mergeCell ref="O60:O62"/>
    <mergeCell ref="P60:P62"/>
    <mergeCell ref="H86:H87"/>
    <mergeCell ref="I86:I87"/>
    <mergeCell ref="J86:J87"/>
    <mergeCell ref="K86:K87"/>
    <mergeCell ref="L86:L87"/>
    <mergeCell ref="M86:M87"/>
    <mergeCell ref="N86:N87"/>
    <mergeCell ref="O86:O87"/>
    <mergeCell ref="P86:P87"/>
    <mergeCell ref="M48:M50"/>
    <mergeCell ref="N48:N50"/>
    <mergeCell ref="O48:O50"/>
    <mergeCell ref="P48:P50"/>
    <mergeCell ref="Q48:Q50"/>
    <mergeCell ref="E58:Q58"/>
    <mergeCell ref="F59:H59"/>
    <mergeCell ref="I59:K59"/>
    <mergeCell ref="L59:N59"/>
    <mergeCell ref="O59:Q59"/>
    <mergeCell ref="E43:F43"/>
    <mergeCell ref="E46:Q46"/>
    <mergeCell ref="E47:E50"/>
    <mergeCell ref="F47:H47"/>
    <mergeCell ref="I47:K47"/>
    <mergeCell ref="F86:F87"/>
    <mergeCell ref="G86:G87"/>
    <mergeCell ref="E95:Q95"/>
    <mergeCell ref="E96:E97"/>
    <mergeCell ref="F96:H96"/>
    <mergeCell ref="L96:N96"/>
    <mergeCell ref="O96:Q96"/>
    <mergeCell ref="I96:K96"/>
    <mergeCell ref="Q86:Q87"/>
    <mergeCell ref="Q60:Q62"/>
    <mergeCell ref="E84:Q84"/>
    <mergeCell ref="E85:E87"/>
    <mergeCell ref="F85:H85"/>
    <mergeCell ref="I85:K85"/>
    <mergeCell ref="L85:N85"/>
    <mergeCell ref="O85:Q85"/>
    <mergeCell ref="J48:J50"/>
    <mergeCell ref="K48:K50"/>
    <mergeCell ref="L48:L50"/>
    <mergeCell ref="E123:L128"/>
    <mergeCell ref="E132:J132"/>
    <mergeCell ref="E133:F133"/>
    <mergeCell ref="G133:H133"/>
    <mergeCell ref="I133:J133"/>
    <mergeCell ref="K133:L133"/>
    <mergeCell ref="E134:F134"/>
    <mergeCell ref="G134:H134"/>
    <mergeCell ref="I134:J134"/>
    <mergeCell ref="K134:L134"/>
    <mergeCell ref="E136:J136"/>
    <mergeCell ref="E142:N142"/>
    <mergeCell ref="G143:H143"/>
    <mergeCell ref="M143:N143"/>
    <mergeCell ref="K158:N158"/>
    <mergeCell ref="O158:R158"/>
    <mergeCell ref="I143:J143"/>
    <mergeCell ref="K143:L143"/>
    <mergeCell ref="E145:E147"/>
    <mergeCell ref="E148:E150"/>
    <mergeCell ref="E151:E152"/>
    <mergeCell ref="E157:V157"/>
    <mergeCell ref="E158:E159"/>
    <mergeCell ref="S158:V158"/>
    <mergeCell ref="F158:F159"/>
    <mergeCell ref="G158:J158"/>
    <mergeCell ref="E160:E161"/>
    <mergeCell ref="E162:E163"/>
    <mergeCell ref="E164:E165"/>
    <mergeCell ref="E166:E167"/>
    <mergeCell ref="E168:E169"/>
    <mergeCell ref="I183:J183"/>
    <mergeCell ref="K183:L183"/>
    <mergeCell ref="E170:E171"/>
    <mergeCell ref="E172:E173"/>
    <mergeCell ref="E174:E175"/>
    <mergeCell ref="E176:E177"/>
    <mergeCell ref="E179:Q179"/>
    <mergeCell ref="E182:N182"/>
    <mergeCell ref="E183:E184"/>
    <mergeCell ref="M183:N183"/>
    <mergeCell ref="F183:F184"/>
    <mergeCell ref="G183:H183"/>
    <mergeCell ref="E185:E188"/>
    <mergeCell ref="E189:E192"/>
    <mergeCell ref="E193:E196"/>
    <mergeCell ref="E197:E200"/>
    <mergeCell ref="E201:E204"/>
    <mergeCell ref="E205:E208"/>
    <mergeCell ref="E209:E212"/>
    <mergeCell ref="E213:E216"/>
    <mergeCell ref="E217:E220"/>
    <mergeCell ref="E222:N222"/>
    <mergeCell ref="E225:J225"/>
    <mergeCell ref="E226:E227"/>
    <mergeCell ref="I226:J226"/>
    <mergeCell ref="F226:F227"/>
    <mergeCell ref="G226:H226"/>
    <mergeCell ref="E228:E236"/>
    <mergeCell ref="E237:E245"/>
    <mergeCell ref="E246:E254"/>
    <mergeCell ref="E262:N262"/>
    <mergeCell ref="E258:J261"/>
    <mergeCell ref="E266:L274"/>
    <mergeCell ref="E276:I276"/>
    <mergeCell ref="E277:E278"/>
    <mergeCell ref="F277:I277"/>
    <mergeCell ref="E279:I279"/>
    <mergeCell ref="E286:I286"/>
    <mergeCell ref="E256:J256"/>
    <mergeCell ref="E289:I290"/>
    <mergeCell ref="E293:I293"/>
    <mergeCell ref="E294:E295"/>
    <mergeCell ref="F294:I294"/>
    <mergeCell ref="F295:G295"/>
    <mergeCell ref="H295:I295"/>
    <mergeCell ref="H296:I296"/>
    <mergeCell ref="F296:G296"/>
    <mergeCell ref="F297:G297"/>
    <mergeCell ref="H297:I297"/>
    <mergeCell ref="F298:G298"/>
    <mergeCell ref="H298:I298"/>
    <mergeCell ref="F299:G299"/>
    <mergeCell ref="H299:I299"/>
    <mergeCell ref="F300:G300"/>
    <mergeCell ref="H300:I300"/>
    <mergeCell ref="F301:G301"/>
    <mergeCell ref="H301:I301"/>
    <mergeCell ref="F302:G302"/>
    <mergeCell ref="H302:I302"/>
  </mergeCells>
  <conditionalFormatting sqref="B4:B5 B40 B71 B101:B102 B140 B154 B166 B192:B193 B218 B221:B222 B236 B248 B266 B280 B283 B311 B315 B332 B345 B366 B378:B379 B386 B408 B429 B437 B443 B465 B470 B487 B493 B508 B531 B561 B565 B579 B606 B633 B643 B678 B702">
    <cfRule type="notContainsBlanks" dxfId="6" priority="1">
      <formula>LEN(TRIM(B4))&gt;0</formula>
    </cfRule>
  </conditionalFormatting>
  <hyperlinks>
    <hyperlink ref="B3" location="Materialidad!A1" display="Materialidad" xr:uid="{00000000-0004-0000-0E00-000000000000}"/>
    <hyperlink ref="B6" location="'Compromisos 2030'!A1" display="Compromisos 2030" xr:uid="{00000000-0004-0000-0E00-000001000000}"/>
    <hyperlink ref="E153" r:id="rId1" xr:uid="{00000000-0004-0000-0E00-000012000000}"/>
    <hyperlink ref="B10" location="'Gobernanza Corporativa'!A1" display="Gobernanza Corporativa" xr:uid="{6CF83BB1-A95D-4C56-881C-00624A3C1146}"/>
    <hyperlink ref="B11" location="'Reputación, Gobierno y Compromi'!A1" display="Reputación, Gobierno y Compromiso" xr:uid="{499A9357-64CE-4020-8A3F-9944B7D080CB}"/>
    <hyperlink ref="B12" location="'Cadena de Valor'!A1" display="Cadena de Valor" xr:uid="{F07019A5-0A8A-4980-B50F-521E61D903EB}"/>
    <hyperlink ref="B13" location="'Innovación, Tecnología y Datos'!A1" display="Innovación, Tecnología y Datos" xr:uid="{FDCBF662-8885-4E5F-8624-63B6044A9CCB}"/>
    <hyperlink ref="B17" location="'Biodiversidad y Clima'!A1" display="Biodiversidad y Clima" xr:uid="{712D558F-773A-407D-AF8A-1D9B8EAF8117}"/>
    <hyperlink ref="B18" location="Energía!A1" display="Energía" xr:uid="{952CE361-2E10-4764-9A5E-60786C6582C7}"/>
    <hyperlink ref="B19" location="'Recursos Hídricos'!A1" display="Recursos Hídricos" xr:uid="{8C0EEA9E-AF01-4B06-B5CD-ACE669F57462}"/>
    <hyperlink ref="B20" location="Residuos!A1" display="Residuos" xr:uid="{C6F837F0-C74A-4103-9342-F94A1B4E0696}"/>
    <hyperlink ref="B21" location="'Circularidad y Ecodiseño'!A1" display="Circularidad y Ecodiseño" xr:uid="{30E9197D-68B7-4C58-AE8C-C70FDC85872A}"/>
    <hyperlink ref="B25" location="'Personas Colaboradoras'!A1" display="Personas Colaboradoras" xr:uid="{2845D6B7-DE9F-4219-97C5-BF71B96C8D31}"/>
    <hyperlink ref="B26" location="'Salud, Seguridad y Bienestar'!A1" display="Salud, Seguridad y Bienestar" xr:uid="{2CE7BB29-83E6-4C01-B061-8079FEB93161}"/>
    <hyperlink ref="B27" location="'Derechos Humanos'!A1" display="Derechos Humanos" xr:uid="{8CA93A52-CFBB-4F4D-BA98-6FA69553A011}"/>
    <hyperlink ref="B28" location="'Impacto Social'!A1" display="Impacto Social" xr:uid="{490F5D8D-EAC6-4242-8673-44275AAD2B1E}"/>
    <hyperlink ref="B29" location="'Experiencia del Cliente'!A1" display="Experiencia del Cliente" xr:uid="{0FB3CE2F-57AA-4F41-8437-1CE99CA6E9C7}"/>
    <hyperlink ref="B32" location="Índice!A1" display="Índice" xr:uid="{16111297-449E-4B7E-B6F2-44CCFF97D4BB}"/>
    <hyperlink ref="B33" location="'Verificación Externa'!A1" display="Verificación Externa" xr:uid="{60DCAE63-E963-4250-A3E6-E2C1F6707DBC}"/>
  </hyperlinks>
  <pageMargins left="0.511811024" right="0.511811024" top="0.78740157499999996" bottom="0.78740157499999996" header="0.31496062000000002" footer="0.31496062000000002"/>
  <drawing r:id="rId2"/>
  <tableParts count="4">
    <tablePart r:id="rId3"/>
    <tablePart r:id="rId4"/>
    <tablePart r:id="rId5"/>
    <tablePart r:id="rId6"/>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Q261"/>
  <sheetViews>
    <sheetView showGridLines="0" showRowColHeaders="0" topLeftCell="A231" zoomScale="87" zoomScaleNormal="87" workbookViewId="0"/>
  </sheetViews>
  <sheetFormatPr defaultColWidth="11.125" defaultRowHeight="15" customHeight="1"/>
  <cols>
    <col min="1" max="1" width="1.875" style="938" customWidth="1"/>
    <col min="2" max="2" width="30.875" style="938" customWidth="1"/>
    <col min="3" max="3" width="1.875" style="938" customWidth="1"/>
    <col min="4" max="4" width="1.875" customWidth="1"/>
    <col min="5" max="5" width="26.625" customWidth="1"/>
    <col min="6" max="6" width="12.625" customWidth="1"/>
    <col min="7" max="7" width="13.625" customWidth="1"/>
    <col min="8" max="8" width="12.625" customWidth="1"/>
    <col min="9" max="9" width="13.625" customWidth="1"/>
    <col min="10" max="10" width="12.625" customWidth="1"/>
    <col min="11" max="11" width="7" customWidth="1"/>
    <col min="12" max="12" width="13.625" customWidth="1"/>
    <col min="13" max="13" width="11.5" customWidth="1"/>
    <col min="14" max="14" width="10.125" customWidth="1"/>
    <col min="15" max="15" width="13.625" customWidth="1"/>
  </cols>
  <sheetData>
    <row r="1" spans="1:17" ht="42" customHeight="1">
      <c r="A1" s="147"/>
      <c r="B1" s="2"/>
      <c r="C1" s="147"/>
      <c r="D1" s="124"/>
      <c r="E1" s="127"/>
      <c r="F1" s="127"/>
      <c r="G1" s="127"/>
      <c r="H1" s="127"/>
      <c r="I1" s="127"/>
      <c r="J1" s="127"/>
      <c r="K1" s="127"/>
      <c r="L1" s="124"/>
      <c r="M1" s="124"/>
      <c r="N1" s="124"/>
      <c r="O1" s="124"/>
      <c r="P1" s="124"/>
      <c r="Q1" s="124"/>
    </row>
    <row r="2" spans="1:17" ht="12.75">
      <c r="A2" s="147"/>
      <c r="B2" s="4"/>
      <c r="C2" s="147"/>
      <c r="D2" s="124"/>
      <c r="E2" s="1374" t="s">
        <v>1418</v>
      </c>
      <c r="F2" s="1165"/>
      <c r="G2" s="1165"/>
      <c r="H2" s="1165"/>
      <c r="I2" s="1165"/>
      <c r="J2" s="1165"/>
      <c r="K2" s="1165"/>
      <c r="L2" s="138"/>
      <c r="M2" s="138"/>
      <c r="N2" s="138"/>
      <c r="O2" s="138"/>
      <c r="P2" s="138"/>
      <c r="Q2" s="124"/>
    </row>
    <row r="3" spans="1:17" ht="20.65" customHeight="1">
      <c r="A3" s="5"/>
      <c r="B3" s="8" t="s">
        <v>0</v>
      </c>
      <c r="C3" s="186"/>
      <c r="D3" s="127"/>
      <c r="E3" s="1165"/>
      <c r="F3" s="1165"/>
      <c r="G3" s="1165"/>
      <c r="H3" s="1165"/>
      <c r="I3" s="1165"/>
      <c r="J3" s="1165"/>
      <c r="K3" s="1165"/>
      <c r="L3" s="118"/>
      <c r="M3" s="118"/>
      <c r="N3" s="118"/>
      <c r="O3" s="118"/>
      <c r="P3" s="118"/>
      <c r="Q3" s="127"/>
    </row>
    <row r="4" spans="1:17" ht="16.149999999999999" customHeight="1">
      <c r="A4" s="5"/>
      <c r="B4" s="9"/>
      <c r="C4" s="186"/>
      <c r="D4" s="127"/>
      <c r="E4" s="1165"/>
      <c r="F4" s="1165"/>
      <c r="G4" s="1165"/>
      <c r="H4" s="1165"/>
      <c r="I4" s="1165"/>
      <c r="J4" s="1165"/>
      <c r="K4" s="1165"/>
      <c r="L4" s="118"/>
      <c r="M4" s="118"/>
      <c r="N4" s="118"/>
      <c r="O4" s="118"/>
      <c r="P4" s="118"/>
      <c r="Q4" s="127"/>
    </row>
    <row r="5" spans="1:17">
      <c r="A5" s="1"/>
      <c r="B5" s="12"/>
      <c r="C5" s="147"/>
      <c r="D5" s="124"/>
      <c r="E5" s="1165"/>
      <c r="F5" s="1165"/>
      <c r="G5" s="1165"/>
      <c r="H5" s="1165"/>
      <c r="I5" s="1165"/>
      <c r="J5" s="1165"/>
      <c r="K5" s="1165"/>
      <c r="L5" s="138"/>
      <c r="M5" s="138"/>
      <c r="N5" s="138"/>
      <c r="O5" s="138"/>
      <c r="P5" s="138"/>
      <c r="Q5" s="124"/>
    </row>
    <row r="6" spans="1:17" ht="15.75" customHeight="1">
      <c r="A6" s="1"/>
      <c r="B6" s="8" t="s">
        <v>2</v>
      </c>
      <c r="C6" s="147"/>
      <c r="D6" s="124"/>
      <c r="E6" s="345"/>
      <c r="F6" s="345"/>
      <c r="G6" s="345"/>
      <c r="H6" s="345"/>
      <c r="I6" s="345"/>
      <c r="J6" s="345"/>
      <c r="K6" s="118"/>
      <c r="L6" s="138"/>
      <c r="M6" s="138"/>
      <c r="N6" s="138"/>
      <c r="O6" s="138"/>
      <c r="P6" s="138"/>
      <c r="Q6" s="124"/>
    </row>
    <row r="7" spans="1:17" ht="15.75" customHeight="1">
      <c r="A7" s="1"/>
      <c r="B7" s="9"/>
      <c r="C7" s="147"/>
      <c r="D7" s="124"/>
      <c r="E7" s="1128" t="s">
        <v>1419</v>
      </c>
      <c r="F7" s="1108"/>
      <c r="G7" s="1108"/>
      <c r="H7" s="1108"/>
      <c r="I7" s="1108"/>
      <c r="J7" s="1108"/>
      <c r="K7" s="1108"/>
      <c r="L7" s="138"/>
      <c r="M7" s="138"/>
      <c r="N7" s="138"/>
      <c r="O7" s="138"/>
      <c r="P7" s="138"/>
      <c r="Q7" s="124"/>
    </row>
    <row r="8" spans="1:17" ht="15.75" customHeight="1">
      <c r="A8" s="13"/>
      <c r="B8" s="12"/>
      <c r="C8" s="147"/>
      <c r="D8" s="124"/>
      <c r="E8" s="1108"/>
      <c r="F8" s="1108"/>
      <c r="G8" s="1108"/>
      <c r="H8" s="1108"/>
      <c r="I8" s="1108"/>
      <c r="J8" s="1108"/>
      <c r="K8" s="1108"/>
      <c r="L8" s="138"/>
      <c r="M8" s="138"/>
      <c r="N8" s="138"/>
      <c r="O8" s="138"/>
      <c r="P8" s="138"/>
      <c r="Q8" s="124"/>
    </row>
    <row r="9" spans="1:17" ht="15.75" customHeight="1">
      <c r="A9" s="1"/>
      <c r="B9" s="8" t="s">
        <v>3</v>
      </c>
      <c r="C9" s="147"/>
      <c r="D9" s="124"/>
      <c r="E9" s="1108"/>
      <c r="F9" s="1108"/>
      <c r="G9" s="1108"/>
      <c r="H9" s="1108"/>
      <c r="I9" s="1108"/>
      <c r="J9" s="1108"/>
      <c r="K9" s="1108"/>
      <c r="L9" s="138"/>
      <c r="M9" s="138"/>
      <c r="N9" s="138"/>
      <c r="O9" s="138"/>
      <c r="P9" s="138"/>
      <c r="Q9" s="124"/>
    </row>
    <row r="10" spans="1:17" ht="15.75" customHeight="1">
      <c r="A10" s="1"/>
      <c r="B10" s="15" t="s">
        <v>4</v>
      </c>
      <c r="C10" s="147"/>
      <c r="D10" s="124"/>
      <c r="E10" s="1108"/>
      <c r="F10" s="1108"/>
      <c r="G10" s="1108"/>
      <c r="H10" s="1108"/>
      <c r="I10" s="1108"/>
      <c r="J10" s="1108"/>
      <c r="K10" s="1108"/>
      <c r="L10" s="138"/>
      <c r="M10" s="138"/>
      <c r="N10" s="138"/>
      <c r="O10" s="138"/>
      <c r="P10" s="138"/>
      <c r="Q10" s="124"/>
    </row>
    <row r="11" spans="1:17" ht="15.75" customHeight="1">
      <c r="A11" s="1"/>
      <c r="B11" s="15" t="s">
        <v>5</v>
      </c>
      <c r="C11" s="147"/>
      <c r="D11" s="124"/>
      <c r="E11" s="1108"/>
      <c r="F11" s="1108"/>
      <c r="G11" s="1108"/>
      <c r="H11" s="1108"/>
      <c r="I11" s="1108"/>
      <c r="J11" s="1108"/>
      <c r="K11" s="1108"/>
      <c r="L11" s="138"/>
      <c r="M11" s="138"/>
      <c r="N11" s="138"/>
      <c r="O11" s="138"/>
      <c r="P11" s="138"/>
      <c r="Q11" s="124"/>
    </row>
    <row r="12" spans="1:17" ht="12.75">
      <c r="A12" s="1"/>
      <c r="B12" s="15" t="s">
        <v>6</v>
      </c>
      <c r="C12" s="147"/>
      <c r="D12" s="124"/>
      <c r="E12" s="1108"/>
      <c r="F12" s="1108"/>
      <c r="G12" s="1108"/>
      <c r="H12" s="1108"/>
      <c r="I12" s="1108"/>
      <c r="J12" s="1108"/>
      <c r="K12" s="1108"/>
      <c r="L12" s="138"/>
      <c r="M12" s="138"/>
      <c r="N12" s="138"/>
      <c r="O12" s="138"/>
      <c r="P12" s="138"/>
      <c r="Q12" s="124"/>
    </row>
    <row r="13" spans="1:17" ht="12.75">
      <c r="A13" s="1"/>
      <c r="B13" s="15" t="s">
        <v>7</v>
      </c>
      <c r="C13" s="147"/>
      <c r="D13" s="124"/>
      <c r="E13" s="1108"/>
      <c r="F13" s="1108"/>
      <c r="G13" s="1108"/>
      <c r="H13" s="1108"/>
      <c r="I13" s="1108"/>
      <c r="J13" s="1108"/>
      <c r="K13" s="1108"/>
      <c r="L13" s="138"/>
      <c r="M13" s="138"/>
      <c r="N13" s="138"/>
      <c r="O13" s="138"/>
      <c r="P13" s="138"/>
      <c r="Q13" s="124"/>
    </row>
    <row r="14" spans="1:17" ht="12.75">
      <c r="A14" s="1"/>
      <c r="B14" s="9"/>
      <c r="C14" s="147"/>
      <c r="D14" s="124"/>
      <c r="E14" s="1108"/>
      <c r="F14" s="1108"/>
      <c r="G14" s="1108"/>
      <c r="H14" s="1108"/>
      <c r="I14" s="1108"/>
      <c r="J14" s="1108"/>
      <c r="K14" s="1108"/>
      <c r="L14" s="141"/>
      <c r="M14" s="138"/>
      <c r="N14" s="138"/>
      <c r="O14" s="138"/>
      <c r="P14" s="138"/>
      <c r="Q14" s="124"/>
    </row>
    <row r="15" spans="1:17" ht="15.75" customHeight="1">
      <c r="A15" s="1"/>
      <c r="B15" s="12"/>
      <c r="C15" s="147"/>
      <c r="D15" s="124"/>
      <c r="E15" s="1108"/>
      <c r="F15" s="1108"/>
      <c r="G15" s="1108"/>
      <c r="H15" s="1108"/>
      <c r="I15" s="1108"/>
      <c r="J15" s="1108"/>
      <c r="K15" s="1108"/>
      <c r="L15" s="138"/>
      <c r="M15" s="138"/>
      <c r="N15" s="138"/>
      <c r="O15" s="138"/>
      <c r="P15" s="138"/>
      <c r="Q15" s="124"/>
    </row>
    <row r="16" spans="1:17" ht="15.75" customHeight="1">
      <c r="A16" s="1"/>
      <c r="B16" s="8" t="s">
        <v>8</v>
      </c>
      <c r="C16" s="147"/>
      <c r="D16" s="124"/>
      <c r="E16" s="1108"/>
      <c r="F16" s="1108"/>
      <c r="G16" s="1108"/>
      <c r="H16" s="1108"/>
      <c r="I16" s="1108"/>
      <c r="J16" s="1108"/>
      <c r="K16" s="1108"/>
      <c r="L16" s="138"/>
      <c r="M16" s="138"/>
      <c r="N16" s="138"/>
      <c r="O16" s="138"/>
      <c r="P16" s="138"/>
      <c r="Q16" s="124"/>
    </row>
    <row r="17" spans="1:17" ht="15.75" customHeight="1">
      <c r="A17" s="1"/>
      <c r="B17" s="15" t="s">
        <v>9</v>
      </c>
      <c r="C17" s="147"/>
      <c r="D17" s="124"/>
      <c r="E17" s="1108"/>
      <c r="F17" s="1108"/>
      <c r="G17" s="1108"/>
      <c r="H17" s="1108"/>
      <c r="I17" s="1108"/>
      <c r="J17" s="1108"/>
      <c r="K17" s="1108"/>
      <c r="L17" s="141"/>
      <c r="M17" s="138"/>
      <c r="N17" s="138"/>
      <c r="O17" s="138"/>
      <c r="P17" s="138"/>
      <c r="Q17" s="124"/>
    </row>
    <row r="18" spans="1:17" ht="15.75" customHeight="1">
      <c r="A18" s="1"/>
      <c r="B18" s="1066" t="s">
        <v>10</v>
      </c>
      <c r="C18" s="147"/>
      <c r="D18" s="124"/>
      <c r="E18" s="1108"/>
      <c r="F18" s="1108"/>
      <c r="G18" s="1108"/>
      <c r="H18" s="1108"/>
      <c r="I18" s="1108"/>
      <c r="J18" s="1108"/>
      <c r="K18" s="1108"/>
      <c r="L18" s="141"/>
      <c r="M18" s="138"/>
      <c r="N18" s="138"/>
      <c r="O18" s="138"/>
      <c r="P18" s="138"/>
      <c r="Q18" s="124"/>
    </row>
    <row r="19" spans="1:17" ht="15.75" customHeight="1">
      <c r="A19" s="1"/>
      <c r="B19" s="15" t="s">
        <v>11</v>
      </c>
      <c r="C19" s="147"/>
      <c r="D19" s="124"/>
      <c r="E19" s="1108"/>
      <c r="F19" s="1108"/>
      <c r="G19" s="1108"/>
      <c r="H19" s="1108"/>
      <c r="I19" s="1108"/>
      <c r="J19" s="1108"/>
      <c r="K19" s="1108"/>
      <c r="L19" s="141"/>
      <c r="M19" s="138"/>
      <c r="N19" s="138"/>
      <c r="O19" s="138"/>
      <c r="P19" s="138"/>
      <c r="Q19" s="124"/>
    </row>
    <row r="20" spans="1:17" ht="15.75" customHeight="1">
      <c r="A20" s="1"/>
      <c r="B20" s="15" t="s">
        <v>12</v>
      </c>
      <c r="C20" s="147"/>
      <c r="D20" s="124"/>
      <c r="E20" s="1108"/>
      <c r="F20" s="1108"/>
      <c r="G20" s="1108"/>
      <c r="H20" s="1108"/>
      <c r="I20" s="1108"/>
      <c r="J20" s="1108"/>
      <c r="K20" s="1108"/>
      <c r="L20" s="141"/>
      <c r="M20" s="138"/>
      <c r="N20" s="138"/>
      <c r="O20" s="138"/>
      <c r="P20" s="138"/>
      <c r="Q20" s="124"/>
    </row>
    <row r="21" spans="1:17" ht="15.75" customHeight="1">
      <c r="A21" s="1"/>
      <c r="B21" s="15" t="s">
        <v>13</v>
      </c>
      <c r="C21" s="147"/>
      <c r="D21" s="124"/>
      <c r="E21" s="1108"/>
      <c r="F21" s="1108"/>
      <c r="G21" s="1108"/>
      <c r="H21" s="1108"/>
      <c r="I21" s="1108"/>
      <c r="J21" s="1108"/>
      <c r="K21" s="1108"/>
      <c r="L21" s="141"/>
      <c r="M21" s="138"/>
      <c r="N21" s="138"/>
      <c r="O21" s="138"/>
      <c r="P21" s="138"/>
      <c r="Q21" s="124"/>
    </row>
    <row r="22" spans="1:17" ht="15.75" customHeight="1">
      <c r="A22" s="1"/>
      <c r="B22" s="9"/>
      <c r="C22" s="147"/>
      <c r="D22" s="124"/>
      <c r="E22" s="1108"/>
      <c r="F22" s="1108"/>
      <c r="G22" s="1108"/>
      <c r="H22" s="1108"/>
      <c r="I22" s="1108"/>
      <c r="J22" s="1108"/>
      <c r="K22" s="1108"/>
      <c r="L22" s="141"/>
      <c r="M22" s="138"/>
      <c r="N22" s="138"/>
      <c r="O22" s="138"/>
      <c r="P22" s="138"/>
      <c r="Q22" s="124"/>
    </row>
    <row r="23" spans="1:17" ht="15.75" customHeight="1">
      <c r="A23" s="1"/>
      <c r="B23" s="12"/>
      <c r="C23" s="147"/>
      <c r="D23" s="124"/>
      <c r="E23" s="1108"/>
      <c r="F23" s="1108"/>
      <c r="G23" s="1108"/>
      <c r="H23" s="1108"/>
      <c r="I23" s="1108"/>
      <c r="J23" s="1108"/>
      <c r="K23" s="1108"/>
      <c r="L23" s="141"/>
      <c r="M23" s="138"/>
      <c r="N23" s="138"/>
      <c r="O23" s="138"/>
      <c r="P23" s="138"/>
      <c r="Q23" s="124"/>
    </row>
    <row r="24" spans="1:17" ht="15.75" customHeight="1">
      <c r="A24" s="1"/>
      <c r="B24" s="8" t="s">
        <v>14</v>
      </c>
      <c r="C24" s="147"/>
      <c r="D24" s="124"/>
      <c r="E24" s="1108"/>
      <c r="F24" s="1108"/>
      <c r="G24" s="1108"/>
      <c r="H24" s="1108"/>
      <c r="I24" s="1108"/>
      <c r="J24" s="1108"/>
      <c r="K24" s="1108"/>
      <c r="L24" s="141"/>
      <c r="M24" s="138"/>
      <c r="N24" s="138"/>
      <c r="O24" s="138"/>
      <c r="P24" s="138"/>
      <c r="Q24" s="124"/>
    </row>
    <row r="25" spans="1:17" ht="15.75" customHeight="1">
      <c r="A25" s="1"/>
      <c r="B25" s="1066" t="s">
        <v>15</v>
      </c>
      <c r="C25" s="147"/>
      <c r="D25" s="124"/>
      <c r="E25" s="1108"/>
      <c r="F25" s="1108"/>
      <c r="G25" s="1108"/>
      <c r="H25" s="1108"/>
      <c r="I25" s="1108"/>
      <c r="J25" s="1108"/>
      <c r="K25" s="1108"/>
      <c r="L25" s="141"/>
      <c r="M25" s="138"/>
      <c r="N25" s="138"/>
      <c r="O25" s="138"/>
      <c r="P25" s="138"/>
      <c r="Q25" s="124"/>
    </row>
    <row r="26" spans="1:17" ht="15.75" customHeight="1">
      <c r="A26" s="1"/>
      <c r="B26" s="1066" t="s">
        <v>16</v>
      </c>
      <c r="C26" s="147"/>
      <c r="D26" s="124"/>
      <c r="E26" s="1108"/>
      <c r="F26" s="1108"/>
      <c r="G26" s="1108"/>
      <c r="H26" s="1108"/>
      <c r="I26" s="1108"/>
      <c r="J26" s="1108"/>
      <c r="K26" s="1108"/>
      <c r="L26" s="141"/>
      <c r="M26" s="138"/>
      <c r="N26" s="138"/>
      <c r="O26" s="138"/>
      <c r="P26" s="138"/>
      <c r="Q26" s="124"/>
    </row>
    <row r="27" spans="1:17" ht="15.75" customHeight="1">
      <c r="A27" s="1"/>
      <c r="B27" s="1066" t="s">
        <v>17</v>
      </c>
      <c r="C27" s="147"/>
      <c r="D27" s="124"/>
      <c r="E27" s="1108"/>
      <c r="F27" s="1108"/>
      <c r="G27" s="1108"/>
      <c r="H27" s="1108"/>
      <c r="I27" s="1108"/>
      <c r="J27" s="1108"/>
      <c r="K27" s="1108"/>
      <c r="L27" s="141"/>
      <c r="M27" s="138"/>
      <c r="N27" s="138"/>
      <c r="O27" s="138"/>
      <c r="P27" s="138"/>
      <c r="Q27" s="124"/>
    </row>
    <row r="28" spans="1:17" ht="15.75" customHeight="1">
      <c r="A28" s="1"/>
      <c r="B28" s="1066" t="s">
        <v>18</v>
      </c>
      <c r="C28" s="147"/>
      <c r="D28" s="124"/>
      <c r="E28" s="1108"/>
      <c r="F28" s="1108"/>
      <c r="G28" s="1108"/>
      <c r="H28" s="1108"/>
      <c r="I28" s="1108"/>
      <c r="J28" s="1108"/>
      <c r="K28" s="1108"/>
      <c r="L28" s="141"/>
      <c r="M28" s="138"/>
      <c r="N28" s="138"/>
      <c r="O28" s="138"/>
      <c r="P28" s="138"/>
      <c r="Q28" s="124"/>
    </row>
    <row r="29" spans="1:17" ht="15.75" customHeight="1">
      <c r="A29" s="1"/>
      <c r="B29" s="1066" t="s">
        <v>19</v>
      </c>
      <c r="C29" s="147"/>
      <c r="D29" s="124"/>
      <c r="E29" s="1108"/>
      <c r="F29" s="1108"/>
      <c r="G29" s="1108"/>
      <c r="H29" s="1108"/>
      <c r="I29" s="1108"/>
      <c r="J29" s="1108"/>
      <c r="K29" s="1108"/>
      <c r="L29" s="141"/>
      <c r="M29" s="138"/>
      <c r="N29" s="138"/>
      <c r="O29" s="138"/>
      <c r="P29" s="138"/>
      <c r="Q29" s="124"/>
    </row>
    <row r="30" spans="1:17" ht="15.75" customHeight="1">
      <c r="A30" s="1"/>
      <c r="B30" s="9"/>
      <c r="C30" s="147"/>
      <c r="D30" s="124"/>
      <c r="E30" s="1108"/>
      <c r="F30" s="1108"/>
      <c r="G30" s="1108"/>
      <c r="H30" s="1108"/>
      <c r="I30" s="1108"/>
      <c r="J30" s="1108"/>
      <c r="K30" s="1108"/>
      <c r="L30" s="141"/>
      <c r="M30" s="138"/>
      <c r="N30" s="138"/>
      <c r="O30" s="138"/>
      <c r="P30" s="138"/>
      <c r="Q30" s="124"/>
    </row>
    <row r="31" spans="1:17" ht="15.75" customHeight="1">
      <c r="A31" s="1"/>
      <c r="B31" s="12"/>
      <c r="C31" s="147"/>
      <c r="D31" s="124"/>
      <c r="E31" s="1108"/>
      <c r="F31" s="1108"/>
      <c r="G31" s="1108"/>
      <c r="H31" s="1108"/>
      <c r="I31" s="1108"/>
      <c r="J31" s="1108"/>
      <c r="K31" s="1108"/>
      <c r="L31" s="461"/>
      <c r="M31" s="138"/>
      <c r="N31" s="138"/>
      <c r="O31" s="138"/>
      <c r="P31" s="138"/>
      <c r="Q31" s="124"/>
    </row>
    <row r="32" spans="1:17" ht="15.75" customHeight="1">
      <c r="A32" s="1"/>
      <c r="B32" s="1068" t="s">
        <v>20</v>
      </c>
      <c r="C32" s="147"/>
      <c r="D32" s="124"/>
      <c r="E32" s="1108"/>
      <c r="F32" s="1108"/>
      <c r="G32" s="1108"/>
      <c r="H32" s="1108"/>
      <c r="I32" s="1108"/>
      <c r="J32" s="1108"/>
      <c r="K32" s="1108"/>
      <c r="L32" s="461"/>
      <c r="M32" s="138"/>
      <c r="N32" s="138"/>
      <c r="O32" s="138"/>
      <c r="P32" s="138"/>
      <c r="Q32" s="124"/>
    </row>
    <row r="33" spans="1:17" ht="15.75" customHeight="1">
      <c r="A33" s="1"/>
      <c r="B33" s="1066" t="s">
        <v>21</v>
      </c>
      <c r="C33" s="147"/>
      <c r="D33" s="124"/>
      <c r="E33" s="1108"/>
      <c r="F33" s="1108"/>
      <c r="G33" s="1108"/>
      <c r="H33" s="1108"/>
      <c r="I33" s="1108"/>
      <c r="J33" s="1108"/>
      <c r="K33" s="1108"/>
      <c r="L33" s="461"/>
      <c r="M33" s="138"/>
      <c r="N33" s="138"/>
      <c r="O33" s="138"/>
      <c r="P33" s="138"/>
      <c r="Q33" s="124"/>
    </row>
    <row r="34" spans="1:17" ht="15.75" customHeight="1">
      <c r="A34" s="1"/>
      <c r="B34" s="18"/>
      <c r="C34" s="147"/>
      <c r="D34" s="124"/>
      <c r="E34" s="1108"/>
      <c r="F34" s="1108"/>
      <c r="G34" s="1108"/>
      <c r="H34" s="1108"/>
      <c r="I34" s="1108"/>
      <c r="J34" s="1108"/>
      <c r="K34" s="1108"/>
      <c r="L34" s="461"/>
      <c r="M34" s="138"/>
      <c r="N34" s="138"/>
      <c r="O34" s="138"/>
      <c r="P34" s="138"/>
      <c r="Q34" s="124"/>
    </row>
    <row r="35" spans="1:17" ht="15.75" customHeight="1">
      <c r="A35" s="147"/>
      <c r="B35" s="4"/>
      <c r="C35" s="147"/>
      <c r="D35" s="124"/>
      <c r="E35" s="1108"/>
      <c r="F35" s="1108"/>
      <c r="G35" s="1108"/>
      <c r="H35" s="1108"/>
      <c r="I35" s="1108"/>
      <c r="J35" s="1108"/>
      <c r="K35" s="1108"/>
      <c r="L35" s="461"/>
      <c r="M35" s="138"/>
      <c r="N35" s="138"/>
      <c r="O35" s="138"/>
      <c r="P35" s="138"/>
      <c r="Q35" s="124"/>
    </row>
    <row r="36" spans="1:17" ht="15.75" customHeight="1">
      <c r="A36" s="147"/>
      <c r="B36" s="4"/>
      <c r="C36" s="147"/>
      <c r="D36" s="124"/>
      <c r="E36" s="1108"/>
      <c r="F36" s="1108"/>
      <c r="G36" s="1108"/>
      <c r="H36" s="1108"/>
      <c r="I36" s="1108"/>
      <c r="J36" s="1108"/>
      <c r="K36" s="1108"/>
      <c r="L36" s="461"/>
      <c r="M36" s="138"/>
      <c r="N36" s="138"/>
      <c r="O36" s="138"/>
      <c r="P36" s="138"/>
      <c r="Q36" s="124"/>
    </row>
    <row r="37" spans="1:17" ht="15.75" customHeight="1">
      <c r="A37" s="147"/>
      <c r="B37" s="19"/>
      <c r="C37" s="147"/>
      <c r="D37" s="124"/>
      <c r="E37" s="1108"/>
      <c r="F37" s="1108"/>
      <c r="G37" s="1108"/>
      <c r="H37" s="1108"/>
      <c r="I37" s="1108"/>
      <c r="J37" s="1108"/>
      <c r="K37" s="1108"/>
      <c r="L37" s="461"/>
      <c r="M37" s="138"/>
      <c r="N37" s="138"/>
      <c r="O37" s="138"/>
      <c r="P37" s="138"/>
      <c r="Q37" s="124"/>
    </row>
    <row r="38" spans="1:17" ht="15.75" customHeight="1">
      <c r="A38" s="147"/>
      <c r="B38" s="4"/>
      <c r="C38" s="147"/>
      <c r="D38" s="124"/>
      <c r="E38" s="1108"/>
      <c r="F38" s="1108"/>
      <c r="G38" s="1108"/>
      <c r="H38" s="1108"/>
      <c r="I38" s="1108"/>
      <c r="J38" s="1108"/>
      <c r="K38" s="1108"/>
      <c r="L38" s="461"/>
      <c r="M38" s="138"/>
      <c r="N38" s="138"/>
      <c r="O38" s="138"/>
      <c r="P38" s="138"/>
      <c r="Q38" s="124"/>
    </row>
    <row r="39" spans="1:17" ht="141.6" customHeight="1">
      <c r="A39" s="147"/>
      <c r="B39" s="20"/>
      <c r="C39" s="147"/>
      <c r="D39" s="124"/>
      <c r="E39" s="1108"/>
      <c r="F39" s="1108"/>
      <c r="G39" s="1108"/>
      <c r="H39" s="1108"/>
      <c r="I39" s="1108"/>
      <c r="J39" s="1108"/>
      <c r="K39" s="1108"/>
      <c r="L39" s="461"/>
      <c r="M39" s="138"/>
      <c r="N39" s="138"/>
      <c r="O39" s="138"/>
      <c r="P39" s="138"/>
      <c r="Q39" s="124"/>
    </row>
    <row r="40" spans="1:17" ht="15.75" customHeight="1">
      <c r="A40" s="147"/>
      <c r="B40" s="20"/>
      <c r="C40" s="147"/>
      <c r="D40" s="124"/>
      <c r="E40" s="1108"/>
      <c r="F40" s="1108"/>
      <c r="G40" s="1108"/>
      <c r="H40" s="1108"/>
      <c r="I40" s="1108"/>
      <c r="J40" s="1108"/>
      <c r="K40" s="1108"/>
      <c r="L40" s="461"/>
      <c r="M40" s="138"/>
      <c r="N40" s="138"/>
      <c r="O40" s="138"/>
      <c r="P40" s="138"/>
      <c r="Q40" s="124"/>
    </row>
    <row r="41" spans="1:17" ht="15.75" customHeight="1">
      <c r="A41" s="147"/>
      <c r="B41" s="20"/>
      <c r="C41" s="147"/>
      <c r="D41" s="124"/>
      <c r="E41" s="170"/>
      <c r="F41" s="170"/>
      <c r="G41" s="170"/>
      <c r="H41" s="170"/>
      <c r="I41" s="170"/>
      <c r="J41" s="170"/>
      <c r="K41" s="461"/>
      <c r="L41" s="461"/>
      <c r="M41" s="138"/>
      <c r="N41" s="138"/>
      <c r="O41" s="138"/>
      <c r="P41" s="138"/>
      <c r="Q41" s="124"/>
    </row>
    <row r="42" spans="1:17" ht="15.75" customHeight="1">
      <c r="A42" s="147"/>
      <c r="B42" s="22"/>
      <c r="C42" s="147"/>
      <c r="D42" s="124"/>
      <c r="E42" s="115" t="s">
        <v>1420</v>
      </c>
      <c r="F42" s="115"/>
      <c r="G42" s="115"/>
      <c r="H42" s="115"/>
      <c r="I42" s="115"/>
      <c r="J42" s="115"/>
      <c r="K42" s="461"/>
      <c r="L42" s="461"/>
      <c r="M42" s="138"/>
      <c r="N42" s="138"/>
      <c r="O42" s="138"/>
      <c r="P42" s="138"/>
      <c r="Q42" s="124"/>
    </row>
    <row r="43" spans="1:17" ht="15.75" customHeight="1">
      <c r="A43" s="147"/>
      <c r="B43" s="4"/>
      <c r="C43" s="147"/>
      <c r="D43" s="124"/>
      <c r="E43" s="345"/>
      <c r="F43" s="345"/>
      <c r="G43" s="345"/>
      <c r="H43" s="345"/>
      <c r="I43" s="345"/>
      <c r="J43" s="345"/>
      <c r="K43" s="461"/>
      <c r="L43" s="461"/>
      <c r="M43" s="138"/>
      <c r="N43" s="138"/>
      <c r="O43" s="138"/>
      <c r="P43" s="138"/>
      <c r="Q43" s="124"/>
    </row>
    <row r="44" spans="1:17">
      <c r="A44" s="147"/>
      <c r="B44" s="20"/>
      <c r="C44" s="147"/>
      <c r="D44" s="124"/>
      <c r="E44" s="1128" t="s">
        <v>1421</v>
      </c>
      <c r="F44" s="1108"/>
      <c r="G44" s="1108"/>
      <c r="H44" s="1108"/>
      <c r="I44" s="1108"/>
      <c r="J44" s="1108"/>
      <c r="K44" s="1108"/>
      <c r="L44" s="873"/>
      <c r="M44" s="138"/>
      <c r="N44" s="138"/>
      <c r="O44" s="138"/>
      <c r="P44" s="138"/>
      <c r="Q44" s="124"/>
    </row>
    <row r="45" spans="1:17" ht="15.75">
      <c r="A45" s="147"/>
      <c r="B45" s="22"/>
      <c r="C45" s="147"/>
      <c r="D45" s="124"/>
      <c r="E45" s="1108"/>
      <c r="F45" s="1108"/>
      <c r="G45" s="1108"/>
      <c r="H45" s="1108"/>
      <c r="I45" s="1108"/>
      <c r="J45" s="1108"/>
      <c r="K45" s="1108"/>
      <c r="L45" s="873"/>
      <c r="M45" s="138"/>
      <c r="N45" s="138"/>
      <c r="O45" s="138"/>
      <c r="P45" s="138"/>
      <c r="Q45" s="124"/>
    </row>
    <row r="46" spans="1:17" ht="12.75">
      <c r="A46" s="147"/>
      <c r="B46" s="4"/>
      <c r="C46" s="147"/>
      <c r="D46" s="124"/>
      <c r="E46" s="1108"/>
      <c r="F46" s="1108"/>
      <c r="G46" s="1108"/>
      <c r="H46" s="1108"/>
      <c r="I46" s="1108"/>
      <c r="J46" s="1108"/>
      <c r="K46" s="1108"/>
      <c r="L46" s="873"/>
      <c r="M46" s="138"/>
      <c r="N46" s="138"/>
      <c r="O46" s="138"/>
      <c r="P46" s="138"/>
      <c r="Q46" s="124"/>
    </row>
    <row r="47" spans="1:17" ht="15.75" customHeight="1">
      <c r="A47" s="147"/>
      <c r="B47" s="4"/>
      <c r="C47" s="147"/>
      <c r="D47" s="124"/>
      <c r="E47" s="1108"/>
      <c r="F47" s="1108"/>
      <c r="G47" s="1108"/>
      <c r="H47" s="1108"/>
      <c r="I47" s="1108"/>
      <c r="J47" s="1108"/>
      <c r="K47" s="1108"/>
      <c r="L47" s="873"/>
      <c r="M47" s="138"/>
      <c r="N47" s="138"/>
      <c r="O47" s="138"/>
      <c r="P47" s="138"/>
      <c r="Q47" s="124"/>
    </row>
    <row r="48" spans="1:17" ht="15.75" customHeight="1">
      <c r="A48" s="147"/>
      <c r="B48" s="4"/>
      <c r="C48" s="147"/>
      <c r="D48" s="124"/>
      <c r="E48" s="1108"/>
      <c r="F48" s="1108"/>
      <c r="G48" s="1108"/>
      <c r="H48" s="1108"/>
      <c r="I48" s="1108"/>
      <c r="J48" s="1108"/>
      <c r="K48" s="1108"/>
      <c r="L48" s="873"/>
      <c r="M48" s="345"/>
      <c r="N48" s="345"/>
      <c r="O48" s="261"/>
      <c r="P48" s="138"/>
      <c r="Q48" s="124"/>
    </row>
    <row r="49" spans="1:17" ht="15.75" customHeight="1">
      <c r="A49" s="147"/>
      <c r="B49" s="4"/>
      <c r="C49" s="147"/>
      <c r="D49" s="124"/>
      <c r="E49" s="1108"/>
      <c r="F49" s="1108"/>
      <c r="G49" s="1108"/>
      <c r="H49" s="1108"/>
      <c r="I49" s="1108"/>
      <c r="J49" s="1108"/>
      <c r="K49" s="1108"/>
      <c r="L49" s="873"/>
      <c r="M49" s="345"/>
      <c r="N49" s="345"/>
      <c r="O49" s="261"/>
      <c r="P49" s="138"/>
      <c r="Q49" s="124"/>
    </row>
    <row r="50" spans="1:17" ht="15.75" customHeight="1">
      <c r="A50" s="147"/>
      <c r="B50" s="4"/>
      <c r="C50" s="147"/>
      <c r="D50" s="124"/>
      <c r="E50" s="1108"/>
      <c r="F50" s="1108"/>
      <c r="G50" s="1108"/>
      <c r="H50" s="1108"/>
      <c r="I50" s="1108"/>
      <c r="J50" s="1108"/>
      <c r="K50" s="1108"/>
      <c r="L50" s="873"/>
      <c r="M50" s="345"/>
      <c r="N50" s="345"/>
      <c r="O50" s="261"/>
      <c r="P50" s="138"/>
      <c r="Q50" s="124"/>
    </row>
    <row r="51" spans="1:17" ht="15.75" customHeight="1">
      <c r="A51" s="147"/>
      <c r="B51" s="20"/>
      <c r="C51" s="147"/>
      <c r="D51" s="124"/>
      <c r="E51" s="1108"/>
      <c r="F51" s="1108"/>
      <c r="G51" s="1108"/>
      <c r="H51" s="1108"/>
      <c r="I51" s="1108"/>
      <c r="J51" s="1108"/>
      <c r="K51" s="1108"/>
      <c r="L51" s="873"/>
      <c r="M51" s="345"/>
      <c r="N51" s="345"/>
      <c r="O51" s="261"/>
      <c r="P51" s="138"/>
      <c r="Q51" s="124"/>
    </row>
    <row r="52" spans="1:17" ht="15.75" customHeight="1">
      <c r="A52" s="147"/>
      <c r="B52" s="22"/>
      <c r="C52" s="147"/>
      <c r="D52" s="124"/>
      <c r="E52" s="1108"/>
      <c r="F52" s="1108"/>
      <c r="G52" s="1108"/>
      <c r="H52" s="1108"/>
      <c r="I52" s="1108"/>
      <c r="J52" s="1108"/>
      <c r="K52" s="1108"/>
      <c r="L52" s="261"/>
      <c r="M52" s="345"/>
      <c r="N52" s="345"/>
      <c r="O52" s="261"/>
      <c r="P52" s="138"/>
      <c r="Q52" s="124"/>
    </row>
    <row r="53" spans="1:17" ht="15.75" customHeight="1">
      <c r="A53" s="147"/>
      <c r="B53" s="22"/>
      <c r="C53" s="147"/>
      <c r="D53" s="124"/>
      <c r="E53" s="1491"/>
      <c r="F53" s="1108"/>
      <c r="G53" s="1108"/>
      <c r="H53" s="1108"/>
      <c r="I53" s="306"/>
      <c r="J53" s="306"/>
      <c r="K53" s="306"/>
      <c r="L53" s="261"/>
      <c r="M53" s="345"/>
      <c r="N53" s="345"/>
      <c r="O53" s="261"/>
      <c r="P53" s="138"/>
      <c r="Q53" s="124"/>
    </row>
    <row r="54" spans="1:17" ht="15.75" customHeight="1">
      <c r="A54" s="147"/>
      <c r="B54" s="4"/>
      <c r="C54" s="147"/>
      <c r="D54" s="124"/>
      <c r="E54" s="1615" t="s">
        <v>1422</v>
      </c>
      <c r="F54" s="1108"/>
      <c r="G54" s="1108"/>
      <c r="H54" s="1108"/>
      <c r="I54" s="1108"/>
      <c r="J54" s="1108"/>
      <c r="K54" s="1108"/>
      <c r="L54" s="1108"/>
      <c r="M54" s="1108"/>
      <c r="N54" s="1108"/>
      <c r="O54" s="1108"/>
      <c r="P54" s="306"/>
      <c r="Q54" s="124"/>
    </row>
    <row r="55" spans="1:17" ht="15.75" customHeight="1">
      <c r="A55" s="147"/>
      <c r="B55" s="4"/>
      <c r="C55" s="147"/>
      <c r="D55" s="124"/>
      <c r="E55" s="33"/>
      <c r="F55" s="1151">
        <v>2022</v>
      </c>
      <c r="G55" s="1108"/>
      <c r="H55" s="1151">
        <v>2023</v>
      </c>
      <c r="I55" s="1108"/>
      <c r="J55" s="1151">
        <v>2024</v>
      </c>
      <c r="K55" s="1108"/>
      <c r="L55" s="1108"/>
      <c r="M55" s="1151">
        <v>2025</v>
      </c>
      <c r="N55" s="1108"/>
      <c r="O55" s="1108"/>
      <c r="P55" s="306"/>
      <c r="Q55" s="124"/>
    </row>
    <row r="56" spans="1:17" ht="15.75" customHeight="1">
      <c r="A56" s="147"/>
      <c r="B56" s="4"/>
      <c r="C56" s="147"/>
      <c r="D56" s="124"/>
      <c r="E56" s="874"/>
      <c r="F56" s="1698" t="s">
        <v>1423</v>
      </c>
      <c r="G56" s="1698" t="s">
        <v>1424</v>
      </c>
      <c r="H56" s="1698" t="s">
        <v>1423</v>
      </c>
      <c r="I56" s="1698" t="s">
        <v>1424</v>
      </c>
      <c r="J56" s="1698" t="s">
        <v>1423</v>
      </c>
      <c r="K56" s="1108"/>
      <c r="L56" s="1698" t="s">
        <v>1425</v>
      </c>
      <c r="M56" s="1698" t="s">
        <v>1423</v>
      </c>
      <c r="N56" s="1108"/>
      <c r="O56" s="1698" t="s">
        <v>1424</v>
      </c>
      <c r="P56" s="100"/>
      <c r="Q56" s="124"/>
    </row>
    <row r="57" spans="1:17" ht="15.75" customHeight="1">
      <c r="A57" s="147"/>
      <c r="B57" s="4"/>
      <c r="C57" s="147"/>
      <c r="D57" s="124"/>
      <c r="E57" s="874"/>
      <c r="F57" s="1108"/>
      <c r="G57" s="1108"/>
      <c r="H57" s="1108"/>
      <c r="I57" s="1108"/>
      <c r="J57" s="1108"/>
      <c r="K57" s="1108"/>
      <c r="L57" s="1108"/>
      <c r="M57" s="1108"/>
      <c r="N57" s="1108"/>
      <c r="O57" s="1108"/>
      <c r="P57" s="875"/>
      <c r="Q57" s="124"/>
    </row>
    <row r="58" spans="1:17" ht="15.75" customHeight="1">
      <c r="A58" s="147"/>
      <c r="B58" s="64"/>
      <c r="C58" s="147"/>
      <c r="D58" s="124"/>
      <c r="E58" s="1257" t="s">
        <v>1426</v>
      </c>
      <c r="F58" s="1691">
        <v>16365</v>
      </c>
      <c r="G58" s="1691">
        <v>8409</v>
      </c>
      <c r="H58" s="1691">
        <v>14583</v>
      </c>
      <c r="I58" s="1691">
        <v>6271</v>
      </c>
      <c r="J58" s="1691">
        <v>14806</v>
      </c>
      <c r="K58" s="1108"/>
      <c r="L58" s="1691">
        <v>2911</v>
      </c>
      <c r="M58" s="1691">
        <v>13937</v>
      </c>
      <c r="N58" s="1108"/>
      <c r="O58" s="1691">
        <v>3156</v>
      </c>
      <c r="P58" s="261"/>
      <c r="Q58" s="124"/>
    </row>
    <row r="59" spans="1:17" ht="15.75" customHeight="1">
      <c r="A59" s="147"/>
      <c r="B59" s="4"/>
      <c r="C59" s="147"/>
      <c r="D59" s="124"/>
      <c r="E59" s="1124"/>
      <c r="F59" s="1124"/>
      <c r="G59" s="1124"/>
      <c r="H59" s="1124"/>
      <c r="I59" s="1124"/>
      <c r="J59" s="1124"/>
      <c r="K59" s="1124"/>
      <c r="L59" s="1124"/>
      <c r="M59" s="1124"/>
      <c r="N59" s="1124"/>
      <c r="O59" s="1124"/>
      <c r="P59" s="261"/>
      <c r="Q59" s="124"/>
    </row>
    <row r="60" spans="1:17" ht="15.75" customHeight="1">
      <c r="A60" s="147"/>
      <c r="B60" s="20"/>
      <c r="C60" s="147"/>
      <c r="D60" s="124"/>
      <c r="E60" s="1241" t="s">
        <v>1427</v>
      </c>
      <c r="F60" s="1426">
        <v>16365</v>
      </c>
      <c r="G60" s="1426">
        <v>8409</v>
      </c>
      <c r="H60" s="1426">
        <v>14583</v>
      </c>
      <c r="I60" s="1426">
        <v>6271</v>
      </c>
      <c r="J60" s="1390">
        <v>14806</v>
      </c>
      <c r="K60" s="1121"/>
      <c r="L60" s="1390">
        <v>2911</v>
      </c>
      <c r="M60" s="1390">
        <v>13937</v>
      </c>
      <c r="N60" s="1121"/>
      <c r="O60" s="1390">
        <v>3156</v>
      </c>
      <c r="P60" s="261"/>
      <c r="Q60" s="124"/>
    </row>
    <row r="61" spans="1:17" ht="15.75" customHeight="1">
      <c r="A61" s="147"/>
      <c r="B61" s="22"/>
      <c r="C61" s="147"/>
      <c r="D61" s="124"/>
      <c r="E61" s="1124"/>
      <c r="F61" s="1124"/>
      <c r="G61" s="1124"/>
      <c r="H61" s="1124"/>
      <c r="I61" s="1124"/>
      <c r="J61" s="1124"/>
      <c r="K61" s="1124"/>
      <c r="L61" s="1124"/>
      <c r="M61" s="1124"/>
      <c r="N61" s="1124"/>
      <c r="O61" s="1124"/>
      <c r="P61" s="261"/>
      <c r="Q61" s="124"/>
    </row>
    <row r="62" spans="1:17" ht="15.75" customHeight="1">
      <c r="A62" s="147"/>
      <c r="B62" s="4"/>
      <c r="C62" s="147"/>
      <c r="D62" s="124"/>
      <c r="E62" s="1257" t="s">
        <v>1428</v>
      </c>
      <c r="F62" s="1696">
        <v>1</v>
      </c>
      <c r="G62" s="1696">
        <v>1</v>
      </c>
      <c r="H62" s="1696">
        <v>1</v>
      </c>
      <c r="I62" s="1696">
        <v>1</v>
      </c>
      <c r="J62" s="1695">
        <v>1</v>
      </c>
      <c r="K62" s="1121"/>
      <c r="L62" s="1695">
        <v>1</v>
      </c>
      <c r="M62" s="1695">
        <v>1</v>
      </c>
      <c r="N62" s="1121"/>
      <c r="O62" s="1695">
        <v>1</v>
      </c>
      <c r="P62" s="261"/>
      <c r="Q62" s="124"/>
    </row>
    <row r="63" spans="1:17" ht="15.75" customHeight="1">
      <c r="A63" s="147"/>
      <c r="B63" s="4"/>
      <c r="C63" s="147"/>
      <c r="D63" s="124"/>
      <c r="E63" s="1124"/>
      <c r="F63" s="1124"/>
      <c r="G63" s="1124"/>
      <c r="H63" s="1124"/>
      <c r="I63" s="1124"/>
      <c r="J63" s="1124"/>
      <c r="K63" s="1124"/>
      <c r="L63" s="1124"/>
      <c r="M63" s="1124"/>
      <c r="N63" s="1124"/>
      <c r="O63" s="1124"/>
      <c r="P63" s="138"/>
      <c r="Q63" s="124"/>
    </row>
    <row r="64" spans="1:17" ht="15.75" customHeight="1">
      <c r="A64" s="147"/>
      <c r="B64" s="4"/>
      <c r="C64" s="147"/>
      <c r="D64" s="124"/>
      <c r="E64" s="1241" t="s">
        <v>1429</v>
      </c>
      <c r="F64" s="1426">
        <v>16365</v>
      </c>
      <c r="G64" s="1426">
        <v>8409</v>
      </c>
      <c r="H64" s="1426">
        <v>14583</v>
      </c>
      <c r="I64" s="1426">
        <v>6271</v>
      </c>
      <c r="J64" s="1390">
        <v>13286</v>
      </c>
      <c r="K64" s="1121"/>
      <c r="L64" s="1390">
        <v>2911</v>
      </c>
      <c r="M64" s="1390">
        <v>13937</v>
      </c>
      <c r="N64" s="1121"/>
      <c r="O64" s="1390">
        <v>3156</v>
      </c>
      <c r="P64" s="138"/>
      <c r="Q64" s="124"/>
    </row>
    <row r="65" spans="1:17" ht="21" customHeight="1">
      <c r="A65" s="147"/>
      <c r="B65" s="4"/>
      <c r="C65" s="147"/>
      <c r="D65" s="124"/>
      <c r="E65" s="1124"/>
      <c r="F65" s="1124"/>
      <c r="G65" s="1124"/>
      <c r="H65" s="1124"/>
      <c r="I65" s="1124"/>
      <c r="J65" s="1124"/>
      <c r="K65" s="1124"/>
      <c r="L65" s="1124"/>
      <c r="M65" s="1124"/>
      <c r="N65" s="1124"/>
      <c r="O65" s="1124"/>
      <c r="P65" s="138"/>
      <c r="Q65" s="124"/>
    </row>
    <row r="66" spans="1:17" ht="15.75" customHeight="1">
      <c r="A66" s="147"/>
      <c r="B66" s="4"/>
      <c r="C66" s="147"/>
      <c r="D66" s="124"/>
      <c r="E66" s="1257" t="s">
        <v>1430</v>
      </c>
      <c r="F66" s="1696">
        <v>1</v>
      </c>
      <c r="G66" s="1696">
        <v>1</v>
      </c>
      <c r="H66" s="1696">
        <v>1</v>
      </c>
      <c r="I66" s="1696">
        <v>1</v>
      </c>
      <c r="J66" s="1695">
        <v>0.9</v>
      </c>
      <c r="K66" s="1121"/>
      <c r="L66" s="1695">
        <v>1</v>
      </c>
      <c r="M66" s="1695">
        <v>1</v>
      </c>
      <c r="N66" s="1121"/>
      <c r="O66" s="1695">
        <v>1</v>
      </c>
      <c r="P66" s="138"/>
      <c r="Q66" s="124"/>
    </row>
    <row r="67" spans="1:17" ht="21" customHeight="1">
      <c r="A67" s="147"/>
      <c r="B67" s="4"/>
      <c r="C67" s="147"/>
      <c r="D67" s="124"/>
      <c r="E67" s="1124"/>
      <c r="F67" s="1124"/>
      <c r="G67" s="1124"/>
      <c r="H67" s="1124"/>
      <c r="I67" s="1124"/>
      <c r="J67" s="1124"/>
      <c r="K67" s="1124"/>
      <c r="L67" s="1124"/>
      <c r="M67" s="1124"/>
      <c r="N67" s="1124"/>
      <c r="O67" s="1124"/>
      <c r="P67" s="138"/>
      <c r="Q67" s="124"/>
    </row>
    <row r="68" spans="1:17" ht="21" customHeight="1">
      <c r="A68" s="147"/>
      <c r="B68" s="20"/>
      <c r="C68" s="147"/>
      <c r="D68" s="124"/>
      <c r="E68" s="1241" t="s">
        <v>1431</v>
      </c>
      <c r="F68" s="1426">
        <v>0</v>
      </c>
      <c r="G68" s="1426">
        <v>0</v>
      </c>
      <c r="H68" s="1426">
        <v>0</v>
      </c>
      <c r="I68" s="1426">
        <v>0</v>
      </c>
      <c r="J68" s="1390">
        <v>0</v>
      </c>
      <c r="K68" s="1121"/>
      <c r="L68" s="1390">
        <v>0</v>
      </c>
      <c r="M68" s="1390">
        <v>7516</v>
      </c>
      <c r="N68" s="1121"/>
      <c r="O68" s="1390">
        <v>2156</v>
      </c>
      <c r="P68" s="138"/>
      <c r="Q68" s="124"/>
    </row>
    <row r="69" spans="1:17" ht="33" customHeight="1">
      <c r="A69" s="147"/>
      <c r="B69" s="22"/>
      <c r="C69" s="147"/>
      <c r="D69" s="124"/>
      <c r="E69" s="1124"/>
      <c r="F69" s="1124"/>
      <c r="G69" s="1124"/>
      <c r="H69" s="1124"/>
      <c r="I69" s="1124"/>
      <c r="J69" s="1124"/>
      <c r="K69" s="1124"/>
      <c r="L69" s="1124"/>
      <c r="M69" s="1124"/>
      <c r="N69" s="1124"/>
      <c r="O69" s="1124"/>
      <c r="P69" s="138"/>
      <c r="Q69" s="876"/>
    </row>
    <row r="70" spans="1:17" ht="18" customHeight="1">
      <c r="A70" s="147"/>
      <c r="B70" s="4"/>
      <c r="C70" s="147"/>
      <c r="D70" s="124"/>
      <c r="E70" s="1257" t="s">
        <v>1432</v>
      </c>
      <c r="F70" s="1696">
        <v>0</v>
      </c>
      <c r="G70" s="1696">
        <v>0</v>
      </c>
      <c r="H70" s="1696">
        <v>0</v>
      </c>
      <c r="I70" s="1696">
        <v>0</v>
      </c>
      <c r="J70" s="1695">
        <v>0</v>
      </c>
      <c r="K70" s="1121"/>
      <c r="L70" s="1695">
        <v>0</v>
      </c>
      <c r="M70" s="1697">
        <v>0.53939999999999999</v>
      </c>
      <c r="N70" s="1121"/>
      <c r="O70" s="1697">
        <v>0.68310000000000004</v>
      </c>
      <c r="P70" s="138"/>
      <c r="Q70" s="124"/>
    </row>
    <row r="71" spans="1:17" ht="31.5" customHeight="1">
      <c r="A71" s="147"/>
      <c r="B71" s="18"/>
      <c r="C71" s="147"/>
      <c r="D71" s="124"/>
      <c r="E71" s="1124"/>
      <c r="F71" s="1124"/>
      <c r="G71" s="1124"/>
      <c r="H71" s="1124"/>
      <c r="I71" s="1124"/>
      <c r="J71" s="1124"/>
      <c r="K71" s="1124"/>
      <c r="L71" s="1124"/>
      <c r="M71" s="1124"/>
      <c r="N71" s="1124"/>
      <c r="O71" s="1124"/>
      <c r="P71" s="138"/>
      <c r="Q71" s="124"/>
    </row>
    <row r="72" spans="1:17" ht="15.75" customHeight="1">
      <c r="A72" s="147"/>
      <c r="B72" s="4"/>
      <c r="C72" s="147"/>
      <c r="D72" s="124"/>
      <c r="E72" s="170"/>
      <c r="F72" s="170"/>
      <c r="G72" s="170"/>
      <c r="H72" s="170"/>
      <c r="I72" s="170"/>
      <c r="J72" s="170"/>
      <c r="K72" s="877"/>
      <c r="L72" s="877"/>
      <c r="M72" s="138"/>
      <c r="N72" s="138"/>
      <c r="O72" s="138"/>
      <c r="P72" s="138"/>
      <c r="Q72" s="124"/>
    </row>
    <row r="73" spans="1:17" ht="12.75">
      <c r="A73" s="147"/>
      <c r="B73" s="4"/>
      <c r="C73" s="147"/>
      <c r="D73" s="124"/>
      <c r="E73" s="1363" t="s">
        <v>1614</v>
      </c>
      <c r="F73" s="1108"/>
      <c r="G73" s="1108"/>
      <c r="H73" s="1108"/>
      <c r="I73" s="1108"/>
      <c r="J73" s="1108"/>
      <c r="K73" s="1108"/>
      <c r="L73" s="1108"/>
      <c r="M73" s="1108"/>
      <c r="N73" s="1108"/>
      <c r="O73" s="1108"/>
      <c r="P73" s="138"/>
      <c r="Q73" s="124"/>
    </row>
    <row r="74" spans="1:17" ht="40.15" customHeight="1">
      <c r="A74" s="147"/>
      <c r="B74" s="19"/>
      <c r="C74" s="147"/>
      <c r="D74" s="124"/>
      <c r="E74" s="1108"/>
      <c r="F74" s="1108"/>
      <c r="G74" s="1108"/>
      <c r="H74" s="1108"/>
      <c r="I74" s="1108"/>
      <c r="J74" s="1108"/>
      <c r="K74" s="1108"/>
      <c r="L74" s="1108"/>
      <c r="M74" s="1108"/>
      <c r="N74" s="1108"/>
      <c r="O74" s="1108"/>
      <c r="P74" s="138"/>
      <c r="Q74" s="124"/>
    </row>
    <row r="75" spans="1:17" ht="15.75" customHeight="1">
      <c r="A75" s="147"/>
      <c r="B75" s="4"/>
      <c r="C75" s="147"/>
      <c r="D75" s="124"/>
      <c r="E75" s="1108"/>
      <c r="F75" s="1108"/>
      <c r="G75" s="1108"/>
      <c r="H75" s="1108"/>
      <c r="I75" s="1108"/>
      <c r="J75" s="1108"/>
      <c r="K75" s="1108"/>
      <c r="L75" s="1108"/>
      <c r="M75" s="1108"/>
      <c r="N75" s="1108"/>
      <c r="O75" s="1108"/>
      <c r="P75" s="138"/>
      <c r="Q75" s="124"/>
    </row>
    <row r="76" spans="1:17" ht="15.75" customHeight="1">
      <c r="A76" s="147"/>
      <c r="B76" s="4"/>
      <c r="C76" s="147"/>
      <c r="D76" s="124"/>
      <c r="E76" s="170"/>
      <c r="F76" s="170"/>
      <c r="G76" s="170"/>
      <c r="H76" s="170"/>
      <c r="I76" s="170"/>
      <c r="J76" s="170"/>
      <c r="K76" s="877"/>
      <c r="L76" s="877"/>
      <c r="M76" s="138"/>
      <c r="N76" s="138"/>
      <c r="O76" s="138"/>
      <c r="P76" s="138"/>
      <c r="Q76" s="124"/>
    </row>
    <row r="77" spans="1:17" ht="15.75" customHeight="1">
      <c r="A77" s="147"/>
      <c r="B77" s="4"/>
      <c r="C77" s="147"/>
      <c r="D77" s="124"/>
      <c r="E77" s="1140" t="s">
        <v>1433</v>
      </c>
      <c r="F77" s="1108"/>
      <c r="G77" s="1108"/>
      <c r="H77" s="1108"/>
      <c r="I77" s="1108"/>
      <c r="J77" s="1108"/>
      <c r="K77" s="877"/>
      <c r="L77" s="877"/>
      <c r="M77" s="138"/>
      <c r="N77" s="138"/>
      <c r="O77" s="138"/>
      <c r="P77" s="138"/>
      <c r="Q77" s="124"/>
    </row>
    <row r="78" spans="1:17" ht="15.75" customHeight="1">
      <c r="A78" s="147"/>
      <c r="B78" s="20"/>
      <c r="C78" s="147"/>
      <c r="D78" s="124"/>
      <c r="E78" s="1108"/>
      <c r="F78" s="1108"/>
      <c r="G78" s="1108"/>
      <c r="H78" s="1108"/>
      <c r="I78" s="1108"/>
      <c r="J78" s="1108"/>
      <c r="K78" s="877"/>
      <c r="L78" s="877"/>
      <c r="M78" s="138"/>
      <c r="N78" s="138"/>
      <c r="O78" s="138"/>
      <c r="P78" s="138"/>
      <c r="Q78" s="124"/>
    </row>
    <row r="79" spans="1:17" ht="15.75" customHeight="1">
      <c r="A79" s="147"/>
      <c r="B79" s="22"/>
      <c r="C79" s="147"/>
      <c r="D79" s="124"/>
      <c r="E79" s="878"/>
      <c r="F79" s="878"/>
      <c r="G79" s="878"/>
      <c r="H79" s="878"/>
      <c r="I79" s="878"/>
      <c r="J79" s="878"/>
      <c r="K79" s="877"/>
      <c r="L79" s="877"/>
      <c r="M79" s="138"/>
      <c r="N79" s="138"/>
      <c r="O79" s="138"/>
      <c r="P79" s="138"/>
      <c r="Q79" s="124"/>
    </row>
    <row r="80" spans="1:17" ht="12.75">
      <c r="A80" s="147"/>
      <c r="B80" s="4"/>
      <c r="C80" s="147"/>
      <c r="D80" s="124"/>
      <c r="E80" s="1282" t="s">
        <v>1434</v>
      </c>
      <c r="F80" s="1108"/>
      <c r="G80" s="1108"/>
      <c r="H80" s="1108"/>
      <c r="I80" s="1108"/>
      <c r="J80" s="1108"/>
      <c r="K80" s="1108"/>
      <c r="L80" s="877"/>
      <c r="M80" s="138"/>
      <c r="N80" s="138"/>
      <c r="O80" s="138"/>
      <c r="P80" s="138"/>
      <c r="Q80" s="124"/>
    </row>
    <row r="81" spans="1:17">
      <c r="A81" s="147"/>
      <c r="B81" s="20"/>
      <c r="C81" s="147"/>
      <c r="D81" s="124"/>
      <c r="E81" s="1108"/>
      <c r="F81" s="1108"/>
      <c r="G81" s="1108"/>
      <c r="H81" s="1108"/>
      <c r="I81" s="1108"/>
      <c r="J81" s="1108"/>
      <c r="K81" s="1108"/>
      <c r="L81" s="877"/>
      <c r="M81" s="138"/>
      <c r="N81" s="138"/>
      <c r="O81" s="138"/>
      <c r="P81" s="138"/>
      <c r="Q81" s="124"/>
    </row>
    <row r="82" spans="1:17" ht="15.75">
      <c r="A82" s="147"/>
      <c r="B82" s="22"/>
      <c r="C82" s="147"/>
      <c r="D82" s="124"/>
      <c r="E82" s="1108"/>
      <c r="F82" s="1108"/>
      <c r="G82" s="1108"/>
      <c r="H82" s="1108"/>
      <c r="I82" s="1108"/>
      <c r="J82" s="1108"/>
      <c r="K82" s="1108"/>
      <c r="L82" s="877"/>
      <c r="M82" s="138"/>
      <c r="N82" s="138"/>
      <c r="O82" s="138"/>
      <c r="P82" s="138"/>
      <c r="Q82" s="124"/>
    </row>
    <row r="83" spans="1:17" ht="12.75">
      <c r="A83" s="147"/>
      <c r="B83" s="4"/>
      <c r="C83" s="147"/>
      <c r="D83" s="124"/>
      <c r="E83" s="1108"/>
      <c r="F83" s="1108"/>
      <c r="G83" s="1108"/>
      <c r="H83" s="1108"/>
      <c r="I83" s="1108"/>
      <c r="J83" s="1108"/>
      <c r="K83" s="1108"/>
      <c r="L83" s="877"/>
      <c r="M83" s="138"/>
      <c r="N83" s="138"/>
      <c r="O83" s="138"/>
      <c r="P83" s="138"/>
      <c r="Q83" s="124"/>
    </row>
    <row r="84" spans="1:17" ht="12.75">
      <c r="A84" s="147"/>
      <c r="B84" s="4"/>
      <c r="C84" s="147"/>
      <c r="D84" s="124"/>
      <c r="E84" s="1108"/>
      <c r="F84" s="1108"/>
      <c r="G84" s="1108"/>
      <c r="H84" s="1108"/>
      <c r="I84" s="1108"/>
      <c r="J84" s="1108"/>
      <c r="K84" s="1108"/>
      <c r="L84" s="877"/>
      <c r="M84" s="138"/>
      <c r="N84" s="138"/>
      <c r="O84" s="138"/>
      <c r="P84" s="138"/>
      <c r="Q84" s="124"/>
    </row>
    <row r="85" spans="1:17" ht="12.75">
      <c r="A85" s="147"/>
      <c r="B85" s="4"/>
      <c r="C85" s="147"/>
      <c r="D85" s="124"/>
      <c r="E85" s="1108"/>
      <c r="F85" s="1108"/>
      <c r="G85" s="1108"/>
      <c r="H85" s="1108"/>
      <c r="I85" s="1108"/>
      <c r="J85" s="1108"/>
      <c r="K85" s="1108"/>
      <c r="L85" s="877"/>
      <c r="M85" s="138"/>
      <c r="N85" s="138"/>
      <c r="O85" s="138"/>
      <c r="P85" s="138"/>
      <c r="Q85" s="124"/>
    </row>
    <row r="86" spans="1:17" ht="12.75">
      <c r="A86" s="147"/>
      <c r="B86" s="4"/>
      <c r="C86" s="147"/>
      <c r="D86" s="124"/>
      <c r="E86" s="1108"/>
      <c r="F86" s="1108"/>
      <c r="G86" s="1108"/>
      <c r="H86" s="1108"/>
      <c r="I86" s="1108"/>
      <c r="J86" s="1108"/>
      <c r="K86" s="1108"/>
      <c r="L86" s="877"/>
      <c r="M86" s="138"/>
      <c r="N86" s="138"/>
      <c r="O86" s="138"/>
      <c r="P86" s="138"/>
      <c r="Q86" s="124"/>
    </row>
    <row r="87" spans="1:17" ht="12.75">
      <c r="A87" s="147"/>
      <c r="B87" s="4"/>
      <c r="C87" s="147"/>
      <c r="D87" s="124"/>
      <c r="E87" s="1108"/>
      <c r="F87" s="1108"/>
      <c r="G87" s="1108"/>
      <c r="H87" s="1108"/>
      <c r="I87" s="1108"/>
      <c r="J87" s="1108"/>
      <c r="K87" s="1108"/>
      <c r="L87" s="877"/>
      <c r="M87" s="138"/>
      <c r="N87" s="138"/>
      <c r="O87" s="138"/>
      <c r="P87" s="138"/>
      <c r="Q87" s="124"/>
    </row>
    <row r="88" spans="1:17">
      <c r="A88" s="147"/>
      <c r="B88" s="20"/>
      <c r="C88" s="147"/>
      <c r="D88" s="124"/>
      <c r="E88" s="1108"/>
      <c r="F88" s="1108"/>
      <c r="G88" s="1108"/>
      <c r="H88" s="1108"/>
      <c r="I88" s="1108"/>
      <c r="J88" s="1108"/>
      <c r="K88" s="1108"/>
      <c r="L88" s="877"/>
      <c r="M88" s="138"/>
      <c r="N88" s="138"/>
      <c r="O88" s="138"/>
      <c r="P88" s="138"/>
      <c r="Q88" s="124"/>
    </row>
    <row r="89" spans="1:17" ht="15.75">
      <c r="A89" s="147"/>
      <c r="B89" s="22"/>
      <c r="C89" s="147"/>
      <c r="D89" s="124"/>
      <c r="E89" s="1108"/>
      <c r="F89" s="1108"/>
      <c r="G89" s="1108"/>
      <c r="H89" s="1108"/>
      <c r="I89" s="1108"/>
      <c r="J89" s="1108"/>
      <c r="K89" s="1108"/>
      <c r="L89" s="877"/>
      <c r="M89" s="138"/>
      <c r="N89" s="138"/>
      <c r="O89" s="138"/>
      <c r="P89" s="138"/>
      <c r="Q89" s="124"/>
    </row>
    <row r="90" spans="1:17" ht="12.75">
      <c r="A90" s="147"/>
      <c r="B90" s="4"/>
      <c r="C90" s="147"/>
      <c r="D90" s="124"/>
      <c r="E90" s="1108"/>
      <c r="F90" s="1108"/>
      <c r="G90" s="1108"/>
      <c r="H90" s="1108"/>
      <c r="I90" s="1108"/>
      <c r="J90" s="1108"/>
      <c r="K90" s="1108"/>
      <c r="L90" s="877"/>
      <c r="M90" s="138"/>
      <c r="N90" s="138"/>
      <c r="O90" s="138"/>
      <c r="P90" s="138"/>
      <c r="Q90" s="124"/>
    </row>
    <row r="91" spans="1:17" ht="12.75">
      <c r="A91" s="147"/>
      <c r="B91" s="4"/>
      <c r="C91" s="147"/>
      <c r="D91" s="124"/>
      <c r="E91" s="1108"/>
      <c r="F91" s="1108"/>
      <c r="G91" s="1108"/>
      <c r="H91" s="1108"/>
      <c r="I91" s="1108"/>
      <c r="J91" s="1108"/>
      <c r="K91" s="1108"/>
      <c r="L91" s="877"/>
      <c r="M91" s="138"/>
      <c r="N91" s="138"/>
      <c r="O91" s="138"/>
      <c r="P91" s="138"/>
      <c r="Q91" s="124"/>
    </row>
    <row r="92" spans="1:17" ht="12.75">
      <c r="A92" s="147"/>
      <c r="B92" s="4"/>
      <c r="C92" s="147"/>
      <c r="D92" s="124"/>
      <c r="E92" s="1108"/>
      <c r="F92" s="1108"/>
      <c r="G92" s="1108"/>
      <c r="H92" s="1108"/>
      <c r="I92" s="1108"/>
      <c r="J92" s="1108"/>
      <c r="K92" s="1108"/>
      <c r="L92" s="877"/>
      <c r="M92" s="138"/>
      <c r="N92" s="138"/>
      <c r="O92" s="138"/>
      <c r="P92" s="138"/>
      <c r="Q92" s="124"/>
    </row>
    <row r="93" spans="1:17" ht="12.75">
      <c r="A93" s="147"/>
      <c r="B93" s="4"/>
      <c r="C93" s="147"/>
      <c r="D93" s="124"/>
      <c r="E93" s="1108"/>
      <c r="F93" s="1108"/>
      <c r="G93" s="1108"/>
      <c r="H93" s="1108"/>
      <c r="I93" s="1108"/>
      <c r="J93" s="1108"/>
      <c r="K93" s="1108"/>
      <c r="L93" s="877"/>
      <c r="M93" s="138"/>
      <c r="N93" s="138"/>
      <c r="O93" s="138"/>
      <c r="P93" s="138"/>
      <c r="Q93" s="124"/>
    </row>
    <row r="94" spans="1:17" ht="12.75">
      <c r="A94" s="147"/>
      <c r="B94" s="64"/>
      <c r="C94" s="147"/>
      <c r="D94" s="124"/>
      <c r="E94" s="1108"/>
      <c r="F94" s="1108"/>
      <c r="G94" s="1108"/>
      <c r="H94" s="1108"/>
      <c r="I94" s="1108"/>
      <c r="J94" s="1108"/>
      <c r="K94" s="1108"/>
      <c r="L94" s="877"/>
      <c r="M94" s="138"/>
      <c r="N94" s="138"/>
      <c r="O94" s="138"/>
      <c r="P94" s="138"/>
      <c r="Q94" s="124"/>
    </row>
    <row r="95" spans="1:17" ht="12.75">
      <c r="A95" s="147"/>
      <c r="B95" s="4"/>
      <c r="C95" s="147"/>
      <c r="D95" s="124"/>
      <c r="E95" s="1108"/>
      <c r="F95" s="1108"/>
      <c r="G95" s="1108"/>
      <c r="H95" s="1108"/>
      <c r="I95" s="1108"/>
      <c r="J95" s="1108"/>
      <c r="K95" s="1108"/>
      <c r="L95" s="877"/>
      <c r="M95" s="138"/>
      <c r="N95" s="138"/>
      <c r="O95" s="138"/>
      <c r="P95" s="138"/>
      <c r="Q95" s="124"/>
    </row>
    <row r="96" spans="1:17">
      <c r="A96" s="147"/>
      <c r="B96" s="20"/>
      <c r="C96" s="147"/>
      <c r="D96" s="124"/>
      <c r="E96" s="1108"/>
      <c r="F96" s="1108"/>
      <c r="G96" s="1108"/>
      <c r="H96" s="1108"/>
      <c r="I96" s="1108"/>
      <c r="J96" s="1108"/>
      <c r="K96" s="1108"/>
      <c r="L96" s="877"/>
      <c r="M96" s="138"/>
      <c r="N96" s="138"/>
      <c r="O96" s="138"/>
      <c r="P96" s="138"/>
      <c r="Q96" s="124"/>
    </row>
    <row r="97" spans="1:17">
      <c r="A97" s="147"/>
      <c r="B97" s="20"/>
      <c r="C97" s="147"/>
      <c r="D97" s="124"/>
      <c r="E97" s="1108"/>
      <c r="F97" s="1108"/>
      <c r="G97" s="1108"/>
      <c r="H97" s="1108"/>
      <c r="I97" s="1108"/>
      <c r="J97" s="1108"/>
      <c r="K97" s="1108"/>
      <c r="L97" s="877"/>
      <c r="M97" s="138"/>
      <c r="N97" s="138"/>
      <c r="O97" s="138"/>
      <c r="P97" s="138"/>
      <c r="Q97" s="124"/>
    </row>
    <row r="98" spans="1:17" ht="82.9" customHeight="1">
      <c r="A98" s="147"/>
      <c r="B98" s="20"/>
      <c r="C98" s="147"/>
      <c r="D98" s="124"/>
      <c r="E98" s="1108"/>
      <c r="F98" s="1108"/>
      <c r="G98" s="1108"/>
      <c r="H98" s="1108"/>
      <c r="I98" s="1108"/>
      <c r="J98" s="1108"/>
      <c r="K98" s="1108"/>
      <c r="L98" s="877"/>
      <c r="M98" s="138"/>
      <c r="N98" s="138"/>
      <c r="O98" s="138"/>
      <c r="P98" s="138"/>
      <c r="Q98" s="124"/>
    </row>
    <row r="99" spans="1:17">
      <c r="A99" s="147"/>
      <c r="B99" s="20"/>
      <c r="C99" s="147"/>
      <c r="D99" s="124"/>
      <c r="E99" s="1108"/>
      <c r="F99" s="1108"/>
      <c r="G99" s="1108"/>
      <c r="H99" s="1108"/>
      <c r="I99" s="1108"/>
      <c r="J99" s="1108"/>
      <c r="K99" s="1108"/>
      <c r="L99" s="877"/>
      <c r="M99" s="138"/>
      <c r="N99" s="138"/>
      <c r="O99" s="138"/>
      <c r="P99" s="138"/>
      <c r="Q99" s="124"/>
    </row>
    <row r="100" spans="1:17">
      <c r="A100" s="147"/>
      <c r="B100" s="20"/>
      <c r="C100" s="147"/>
      <c r="D100" s="124"/>
      <c r="L100" s="877"/>
      <c r="M100" s="138"/>
      <c r="N100" s="138"/>
      <c r="O100" s="138"/>
      <c r="P100" s="138"/>
      <c r="Q100" s="124"/>
    </row>
    <row r="101" spans="1:17" ht="15.75" customHeight="1">
      <c r="A101" s="147"/>
      <c r="B101" s="4"/>
      <c r="C101" s="147"/>
      <c r="D101" s="124"/>
      <c r="E101" s="115" t="s">
        <v>1435</v>
      </c>
      <c r="F101" s="115"/>
      <c r="G101" s="115"/>
      <c r="H101" s="115"/>
      <c r="I101" s="115"/>
      <c r="J101" s="115"/>
      <c r="K101" s="877"/>
      <c r="L101" s="877"/>
      <c r="M101" s="138"/>
      <c r="N101" s="138"/>
      <c r="O101" s="138"/>
      <c r="P101" s="138"/>
      <c r="Q101" s="124"/>
    </row>
    <row r="102" spans="1:17" ht="15.75" customHeight="1">
      <c r="A102" s="147"/>
      <c r="B102" s="4"/>
      <c r="C102" s="147"/>
      <c r="D102" s="124"/>
      <c r="E102" s="877"/>
      <c r="F102" s="877"/>
      <c r="G102" s="877"/>
      <c r="H102" s="877"/>
      <c r="I102" s="877"/>
      <c r="J102" s="877"/>
      <c r="K102" s="877"/>
      <c r="L102" s="877"/>
      <c r="M102" s="138"/>
      <c r="N102" s="138"/>
      <c r="O102" s="138"/>
      <c r="P102" s="138"/>
      <c r="Q102" s="124"/>
    </row>
    <row r="103" spans="1:17" ht="12.75">
      <c r="A103" s="147"/>
      <c r="B103" s="4"/>
      <c r="C103" s="147"/>
      <c r="D103" s="124"/>
      <c r="E103" s="1282" t="s">
        <v>1436</v>
      </c>
      <c r="F103" s="1108"/>
      <c r="G103" s="1108"/>
      <c r="H103" s="1108"/>
      <c r="I103" s="1108"/>
      <c r="J103" s="1108"/>
      <c r="K103" s="1108"/>
      <c r="L103" s="877"/>
      <c r="M103" s="138"/>
      <c r="N103" s="138"/>
      <c r="O103" s="138"/>
      <c r="P103" s="138"/>
      <c r="Q103" s="124"/>
    </row>
    <row r="104" spans="1:17" ht="12.75">
      <c r="A104" s="147"/>
      <c r="B104" s="4"/>
      <c r="C104" s="147"/>
      <c r="D104" s="124"/>
      <c r="E104" s="1108"/>
      <c r="F104" s="1108"/>
      <c r="G104" s="1108"/>
      <c r="H104" s="1108"/>
      <c r="I104" s="1108"/>
      <c r="J104" s="1108"/>
      <c r="K104" s="1108"/>
      <c r="L104" s="877"/>
      <c r="M104" s="138"/>
      <c r="N104" s="138"/>
      <c r="O104" s="138"/>
      <c r="P104" s="138"/>
      <c r="Q104" s="124"/>
    </row>
    <row r="105" spans="1:17" ht="12.75">
      <c r="A105" s="147"/>
      <c r="B105" s="4"/>
      <c r="C105" s="147"/>
      <c r="D105" s="124"/>
      <c r="E105" s="1108"/>
      <c r="F105" s="1108"/>
      <c r="G105" s="1108"/>
      <c r="H105" s="1108"/>
      <c r="I105" s="1108"/>
      <c r="J105" s="1108"/>
      <c r="K105" s="1108"/>
      <c r="L105" s="877"/>
      <c r="M105" s="138"/>
      <c r="N105" s="138"/>
      <c r="O105" s="138"/>
      <c r="P105" s="138"/>
      <c r="Q105" s="124"/>
    </row>
    <row r="106" spans="1:17" ht="12.75">
      <c r="A106" s="147"/>
      <c r="B106" s="4"/>
      <c r="C106" s="147"/>
      <c r="D106" s="124"/>
      <c r="E106" s="1108"/>
      <c r="F106" s="1108"/>
      <c r="G106" s="1108"/>
      <c r="H106" s="1108"/>
      <c r="I106" s="1108"/>
      <c r="J106" s="1108"/>
      <c r="K106" s="1108"/>
      <c r="L106" s="877"/>
      <c r="M106" s="138"/>
      <c r="N106" s="138"/>
      <c r="O106" s="138"/>
      <c r="P106" s="138"/>
      <c r="Q106" s="124"/>
    </row>
    <row r="107" spans="1:17">
      <c r="A107" s="147"/>
      <c r="B107" s="20"/>
      <c r="C107" s="147"/>
      <c r="D107" s="124"/>
      <c r="E107" s="1108"/>
      <c r="F107" s="1108"/>
      <c r="G107" s="1108"/>
      <c r="H107" s="1108"/>
      <c r="I107" s="1108"/>
      <c r="J107" s="1108"/>
      <c r="K107" s="1108"/>
      <c r="L107" s="877"/>
      <c r="M107" s="138"/>
      <c r="N107" s="138"/>
      <c r="O107" s="138"/>
      <c r="P107" s="138"/>
      <c r="Q107" s="124"/>
    </row>
    <row r="108" spans="1:17" ht="15.75">
      <c r="A108" s="147"/>
      <c r="B108" s="22"/>
      <c r="C108" s="147"/>
      <c r="D108" s="124"/>
      <c r="E108" s="1108"/>
      <c r="F108" s="1108"/>
      <c r="G108" s="1108"/>
      <c r="H108" s="1108"/>
      <c r="I108" s="1108"/>
      <c r="J108" s="1108"/>
      <c r="K108" s="1108"/>
      <c r="L108" s="877"/>
      <c r="M108" s="138"/>
      <c r="N108" s="138"/>
      <c r="O108" s="138"/>
      <c r="P108" s="138"/>
      <c r="Q108" s="124"/>
    </row>
    <row r="109" spans="1:17" ht="12.75">
      <c r="A109" s="147"/>
      <c r="B109" s="4"/>
      <c r="C109" s="147"/>
      <c r="D109" s="124"/>
      <c r="E109" s="1108"/>
      <c r="F109" s="1108"/>
      <c r="G109" s="1108"/>
      <c r="H109" s="1108"/>
      <c r="I109" s="1108"/>
      <c r="J109" s="1108"/>
      <c r="K109" s="1108"/>
      <c r="L109" s="877"/>
      <c r="M109" s="138"/>
      <c r="N109" s="138"/>
      <c r="O109" s="138"/>
      <c r="P109" s="138"/>
      <c r="Q109" s="124"/>
    </row>
    <row r="110" spans="1:17" ht="12.75">
      <c r="A110" s="147"/>
      <c r="B110" s="18"/>
      <c r="C110" s="147"/>
      <c r="D110" s="124"/>
      <c r="E110" s="1108"/>
      <c r="F110" s="1108"/>
      <c r="G110" s="1108"/>
      <c r="H110" s="1108"/>
      <c r="I110" s="1108"/>
      <c r="J110" s="1108"/>
      <c r="K110" s="1108"/>
      <c r="L110" s="877"/>
      <c r="M110" s="138"/>
      <c r="N110" s="138"/>
      <c r="O110" s="138"/>
      <c r="P110" s="138"/>
      <c r="Q110" s="124"/>
    </row>
    <row r="111" spans="1:17" ht="12.75">
      <c r="A111" s="147"/>
      <c r="B111" s="4"/>
      <c r="C111" s="147"/>
      <c r="D111" s="124"/>
      <c r="E111" s="1108"/>
      <c r="F111" s="1108"/>
      <c r="G111" s="1108"/>
      <c r="H111" s="1108"/>
      <c r="I111" s="1108"/>
      <c r="J111" s="1108"/>
      <c r="K111" s="1108"/>
      <c r="L111" s="877"/>
      <c r="M111" s="138"/>
      <c r="N111" s="138"/>
      <c r="O111" s="138"/>
      <c r="P111" s="138"/>
      <c r="Q111" s="124"/>
    </row>
    <row r="112" spans="1:17" ht="15.75">
      <c r="A112" s="147"/>
      <c r="B112" s="19"/>
      <c r="C112" s="147"/>
      <c r="D112" s="124"/>
      <c r="E112" s="1108"/>
      <c r="F112" s="1108"/>
      <c r="G112" s="1108"/>
      <c r="H112" s="1108"/>
      <c r="I112" s="1108"/>
      <c r="J112" s="1108"/>
      <c r="K112" s="1108"/>
      <c r="L112" s="877"/>
      <c r="M112" s="138"/>
      <c r="N112" s="138"/>
      <c r="O112" s="138"/>
      <c r="P112" s="138"/>
      <c r="Q112" s="124"/>
    </row>
    <row r="113" spans="1:17" ht="12.75">
      <c r="A113" s="147"/>
      <c r="B113" s="4"/>
      <c r="C113" s="147"/>
      <c r="D113" s="124"/>
      <c r="E113" s="1108"/>
      <c r="F113" s="1108"/>
      <c r="G113" s="1108"/>
      <c r="H113" s="1108"/>
      <c r="I113" s="1108"/>
      <c r="J113" s="1108"/>
      <c r="K113" s="1108"/>
      <c r="L113" s="877"/>
      <c r="M113" s="138"/>
      <c r="N113" s="138"/>
      <c r="O113" s="138"/>
      <c r="P113" s="138"/>
      <c r="Q113" s="124"/>
    </row>
    <row r="114" spans="1:17" ht="47.65" customHeight="1">
      <c r="A114" s="147"/>
      <c r="B114" s="20"/>
      <c r="C114" s="147"/>
      <c r="D114" s="124"/>
      <c r="E114" s="1108"/>
      <c r="F114" s="1108"/>
      <c r="G114" s="1108"/>
      <c r="H114" s="1108"/>
      <c r="I114" s="1108"/>
      <c r="J114" s="1108"/>
      <c r="K114" s="1108"/>
      <c r="L114" s="877"/>
      <c r="M114" s="138"/>
      <c r="N114" s="138"/>
      <c r="O114" s="138"/>
      <c r="P114" s="138"/>
      <c r="Q114" s="124"/>
    </row>
    <row r="115" spans="1:17" ht="15.75">
      <c r="A115" s="147"/>
      <c r="B115" s="22"/>
      <c r="C115" s="147"/>
      <c r="D115" s="124"/>
      <c r="E115" s="1108"/>
      <c r="F115" s="1108"/>
      <c r="G115" s="1108"/>
      <c r="H115" s="1108"/>
      <c r="I115" s="1108"/>
      <c r="J115" s="1108"/>
      <c r="K115" s="1108"/>
      <c r="L115" s="877"/>
      <c r="M115" s="138"/>
      <c r="N115" s="138"/>
      <c r="O115" s="138"/>
      <c r="P115" s="138"/>
      <c r="Q115" s="124"/>
    </row>
    <row r="116" spans="1:17" ht="12.75">
      <c r="A116" s="147"/>
      <c r="B116" s="4"/>
      <c r="C116" s="147"/>
      <c r="D116" s="124"/>
      <c r="E116" s="1108"/>
      <c r="F116" s="1108"/>
      <c r="G116" s="1108"/>
      <c r="H116" s="1108"/>
      <c r="I116" s="1108"/>
      <c r="J116" s="1108"/>
      <c r="K116" s="1108"/>
      <c r="L116" s="877"/>
      <c r="M116" s="138"/>
      <c r="N116" s="138"/>
      <c r="O116" s="138"/>
      <c r="P116" s="138"/>
      <c r="Q116" s="124"/>
    </row>
    <row r="117" spans="1:17" ht="48.6" customHeight="1">
      <c r="A117" s="147"/>
      <c r="B117" s="20"/>
      <c r="C117" s="147"/>
      <c r="D117" s="124"/>
      <c r="E117" s="1108"/>
      <c r="F117" s="1108"/>
      <c r="G117" s="1108"/>
      <c r="H117" s="1108"/>
      <c r="I117" s="1108"/>
      <c r="J117" s="1108"/>
      <c r="K117" s="1108"/>
      <c r="L117" s="877"/>
      <c r="M117" s="138"/>
      <c r="N117" s="138"/>
      <c r="O117" s="138"/>
      <c r="P117" s="138"/>
      <c r="Q117" s="124"/>
    </row>
    <row r="118" spans="1:17" ht="15.75" customHeight="1">
      <c r="A118" s="147"/>
      <c r="B118" s="22"/>
      <c r="C118" s="147"/>
      <c r="D118" s="124"/>
      <c r="E118" s="170"/>
      <c r="F118" s="170"/>
      <c r="G118" s="170"/>
      <c r="H118" s="170"/>
      <c r="I118" s="138"/>
      <c r="J118" s="138"/>
      <c r="K118" s="138"/>
      <c r="L118" s="138"/>
      <c r="M118" s="138"/>
      <c r="N118" s="138"/>
      <c r="O118" s="138"/>
      <c r="P118" s="138"/>
      <c r="Q118" s="124"/>
    </row>
    <row r="119" spans="1:17" ht="15.75" customHeight="1">
      <c r="A119" s="147"/>
      <c r="B119" s="22"/>
      <c r="C119" s="147"/>
      <c r="D119" s="124"/>
      <c r="E119" s="115" t="s">
        <v>1437</v>
      </c>
      <c r="F119" s="115"/>
      <c r="G119" s="115"/>
      <c r="H119" s="115"/>
      <c r="I119" s="115"/>
      <c r="J119" s="115"/>
      <c r="K119" s="115"/>
      <c r="L119" s="138"/>
      <c r="M119" s="138"/>
      <c r="N119" s="138"/>
      <c r="O119" s="138"/>
      <c r="P119" s="138"/>
      <c r="Q119" s="124"/>
    </row>
    <row r="120" spans="1:17" ht="15.75" customHeight="1">
      <c r="A120" s="147"/>
      <c r="B120" s="4"/>
      <c r="C120" s="147"/>
      <c r="D120" s="124"/>
      <c r="E120" s="1140"/>
      <c r="F120" s="1108"/>
      <c r="G120" s="1108"/>
      <c r="H120" s="1108"/>
      <c r="I120" s="118"/>
      <c r="J120" s="138"/>
      <c r="K120" s="138"/>
      <c r="L120" s="138"/>
      <c r="M120" s="138"/>
      <c r="N120" s="138"/>
      <c r="O120" s="138"/>
      <c r="P120" s="138"/>
      <c r="Q120" s="124"/>
    </row>
    <row r="121" spans="1:17" ht="15.75" customHeight="1">
      <c r="A121" s="147"/>
      <c r="B121" s="4"/>
      <c r="C121" s="147"/>
      <c r="D121" s="124"/>
      <c r="E121" s="1173" t="s">
        <v>1438</v>
      </c>
      <c r="F121" s="1108"/>
      <c r="G121" s="1108"/>
      <c r="H121" s="1108"/>
      <c r="I121" s="1108"/>
      <c r="J121" s="1108"/>
      <c r="K121" s="1108"/>
      <c r="L121" s="1108"/>
      <c r="M121" s="138"/>
      <c r="N121" s="138"/>
      <c r="O121" s="138"/>
      <c r="P121" s="138"/>
      <c r="Q121" s="124"/>
    </row>
    <row r="122" spans="1:17" ht="15.75" customHeight="1">
      <c r="A122" s="147"/>
      <c r="B122" s="4"/>
      <c r="C122" s="147"/>
      <c r="D122" s="124"/>
      <c r="E122" s="1108"/>
      <c r="F122" s="1108"/>
      <c r="G122" s="1108"/>
      <c r="H122" s="1108"/>
      <c r="I122" s="1108"/>
      <c r="J122" s="1108"/>
      <c r="K122" s="1108"/>
      <c r="L122" s="1108"/>
      <c r="M122" s="138"/>
      <c r="N122" s="138"/>
      <c r="O122" s="138"/>
      <c r="P122" s="138"/>
      <c r="Q122" s="124"/>
    </row>
    <row r="123" spans="1:17" ht="15.75" customHeight="1">
      <c r="A123" s="147"/>
      <c r="B123" s="4"/>
      <c r="C123" s="147"/>
      <c r="D123" s="124"/>
      <c r="E123" s="1108"/>
      <c r="F123" s="1108"/>
      <c r="G123" s="1108"/>
      <c r="H123" s="1108"/>
      <c r="I123" s="1108"/>
      <c r="J123" s="1108"/>
      <c r="K123" s="1108"/>
      <c r="L123" s="1108"/>
      <c r="M123" s="138"/>
      <c r="N123" s="138"/>
      <c r="O123" s="138"/>
      <c r="P123" s="138"/>
      <c r="Q123" s="124"/>
    </row>
    <row r="124" spans="1:17" ht="15.75" customHeight="1">
      <c r="A124" s="147"/>
      <c r="B124" s="4"/>
      <c r="C124" s="147"/>
      <c r="D124" s="124"/>
      <c r="E124" s="1108"/>
      <c r="F124" s="1108"/>
      <c r="G124" s="1108"/>
      <c r="H124" s="1108"/>
      <c r="I124" s="1108"/>
      <c r="J124" s="1108"/>
      <c r="K124" s="1108"/>
      <c r="L124" s="1108"/>
      <c r="M124" s="138"/>
      <c r="N124" s="138"/>
      <c r="O124" s="138"/>
      <c r="P124" s="138"/>
      <c r="Q124" s="124"/>
    </row>
    <row r="125" spans="1:17" ht="15.75" customHeight="1">
      <c r="A125" s="147"/>
      <c r="B125" s="20"/>
      <c r="C125" s="147"/>
      <c r="D125" s="124"/>
      <c r="E125" s="1108"/>
      <c r="F125" s="1108"/>
      <c r="G125" s="1108"/>
      <c r="H125" s="1108"/>
      <c r="I125" s="1108"/>
      <c r="J125" s="1108"/>
      <c r="K125" s="1108"/>
      <c r="L125" s="1108"/>
      <c r="M125" s="138"/>
      <c r="N125" s="138"/>
      <c r="O125" s="138"/>
      <c r="P125" s="138"/>
      <c r="Q125" s="124"/>
    </row>
    <row r="126" spans="1:17" ht="15.75" customHeight="1">
      <c r="A126" s="147"/>
      <c r="B126" s="22"/>
      <c r="C126" s="147"/>
      <c r="D126" s="124"/>
      <c r="E126" s="1108"/>
      <c r="F126" s="1108"/>
      <c r="G126" s="1108"/>
      <c r="H126" s="1108"/>
      <c r="I126" s="1108"/>
      <c r="J126" s="1108"/>
      <c r="K126" s="1108"/>
      <c r="L126" s="1108"/>
      <c r="M126" s="138"/>
      <c r="N126" s="138"/>
      <c r="O126" s="138"/>
      <c r="P126" s="138"/>
      <c r="Q126" s="124"/>
    </row>
    <row r="127" spans="1:17" ht="15.75" customHeight="1">
      <c r="A127" s="147"/>
      <c r="B127" s="4"/>
      <c r="C127" s="147"/>
      <c r="D127" s="124"/>
      <c r="E127" s="1108"/>
      <c r="F127" s="1108"/>
      <c r="G127" s="1108"/>
      <c r="H127" s="1108"/>
      <c r="I127" s="1108"/>
      <c r="J127" s="1108"/>
      <c r="K127" s="1108"/>
      <c r="L127" s="1108"/>
      <c r="M127" s="138"/>
      <c r="N127" s="138"/>
      <c r="O127" s="138"/>
      <c r="P127" s="138"/>
      <c r="Q127" s="124"/>
    </row>
    <row r="128" spans="1:17" ht="15.75" customHeight="1">
      <c r="A128" s="147"/>
      <c r="B128" s="4"/>
      <c r="C128" s="147"/>
      <c r="D128" s="124"/>
      <c r="E128" s="1108"/>
      <c r="F128" s="1108"/>
      <c r="G128" s="1108"/>
      <c r="H128" s="1108"/>
      <c r="I128" s="1108"/>
      <c r="J128" s="1108"/>
      <c r="K128" s="1108"/>
      <c r="L128" s="1108"/>
      <c r="M128" s="138"/>
      <c r="N128" s="138"/>
      <c r="O128" s="138"/>
      <c r="P128" s="138"/>
      <c r="Q128" s="124"/>
    </row>
    <row r="129" spans="1:17" ht="15.75" customHeight="1">
      <c r="A129" s="147"/>
      <c r="B129" s="4"/>
      <c r="C129" s="147"/>
      <c r="D129" s="124"/>
      <c r="E129" s="1108"/>
      <c r="F129" s="1108"/>
      <c r="G129" s="1108"/>
      <c r="H129" s="1108"/>
      <c r="I129" s="1108"/>
      <c r="J129" s="1108"/>
      <c r="K129" s="1108"/>
      <c r="L129" s="1108"/>
      <c r="M129" s="138"/>
      <c r="N129" s="138"/>
      <c r="O129" s="138"/>
      <c r="P129" s="138"/>
      <c r="Q129" s="124"/>
    </row>
    <row r="130" spans="1:17" ht="56.65" customHeight="1">
      <c r="A130" s="147"/>
      <c r="B130" s="4"/>
      <c r="C130" s="147"/>
      <c r="D130" s="124"/>
      <c r="E130" s="1108"/>
      <c r="F130" s="1108"/>
      <c r="G130" s="1108"/>
      <c r="H130" s="1108"/>
      <c r="I130" s="1108"/>
      <c r="J130" s="1108"/>
      <c r="K130" s="1108"/>
      <c r="L130" s="1108"/>
      <c r="M130" s="138"/>
      <c r="N130" s="138"/>
      <c r="O130" s="138"/>
      <c r="P130" s="138"/>
      <c r="Q130" s="124"/>
    </row>
    <row r="131" spans="1:17" ht="15.75" customHeight="1">
      <c r="A131" s="147"/>
      <c r="B131" s="64"/>
      <c r="C131" s="147"/>
      <c r="D131" s="124"/>
      <c r="E131" s="1108"/>
      <c r="F131" s="1108"/>
      <c r="G131" s="1108"/>
      <c r="H131" s="1108"/>
      <c r="I131" s="1108"/>
      <c r="J131" s="1108"/>
      <c r="K131" s="1108"/>
      <c r="L131" s="1108"/>
      <c r="M131" s="138"/>
      <c r="N131" s="138"/>
      <c r="O131" s="138"/>
      <c r="P131" s="138"/>
      <c r="Q131" s="124"/>
    </row>
    <row r="132" spans="1:17" ht="15.75" customHeight="1">
      <c r="A132" s="147"/>
      <c r="B132" s="4"/>
      <c r="C132" s="147"/>
      <c r="D132" s="124"/>
      <c r="E132" s="1108"/>
      <c r="F132" s="1108"/>
      <c r="G132" s="1108"/>
      <c r="H132" s="1108"/>
      <c r="I132" s="1108"/>
      <c r="J132" s="1108"/>
      <c r="K132" s="1108"/>
      <c r="L132" s="1108"/>
      <c r="M132" s="138"/>
      <c r="N132" s="138"/>
      <c r="O132" s="138"/>
      <c r="P132" s="138"/>
      <c r="Q132" s="124"/>
    </row>
    <row r="133" spans="1:17">
      <c r="A133" s="147"/>
      <c r="B133" s="20"/>
      <c r="C133" s="147"/>
      <c r="D133" s="124"/>
      <c r="E133" s="1108"/>
      <c r="F133" s="1108"/>
      <c r="G133" s="1108"/>
      <c r="H133" s="1108"/>
      <c r="I133" s="1108"/>
      <c r="J133" s="1108"/>
      <c r="K133" s="1108"/>
      <c r="L133" s="1108"/>
      <c r="M133" s="138"/>
      <c r="N133" s="138"/>
      <c r="O133" s="138"/>
      <c r="P133" s="138"/>
      <c r="Q133" s="124"/>
    </row>
    <row r="134" spans="1:17">
      <c r="A134" s="147"/>
      <c r="B134" s="20"/>
      <c r="C134" s="147"/>
      <c r="D134" s="124"/>
      <c r="E134" s="1108"/>
      <c r="F134" s="1108"/>
      <c r="G134" s="1108"/>
      <c r="H134" s="1108"/>
      <c r="I134" s="1108"/>
      <c r="J134" s="1108"/>
      <c r="K134" s="1108"/>
      <c r="L134" s="1108"/>
      <c r="M134" s="138"/>
      <c r="N134" s="138"/>
      <c r="O134" s="138"/>
      <c r="P134" s="138"/>
      <c r="Q134" s="124"/>
    </row>
    <row r="135" spans="1:17">
      <c r="A135" s="147"/>
      <c r="B135" s="20"/>
      <c r="C135" s="147"/>
      <c r="D135" s="124"/>
      <c r="M135" s="138"/>
      <c r="N135" s="138"/>
      <c r="O135" s="138"/>
      <c r="P135" s="138"/>
      <c r="Q135" s="124"/>
    </row>
    <row r="136" spans="1:17" ht="15.75" customHeight="1">
      <c r="A136" s="147"/>
      <c r="B136" s="22"/>
      <c r="C136" s="147"/>
      <c r="D136" s="124"/>
      <c r="E136" s="1109" t="s">
        <v>1439</v>
      </c>
      <c r="F136" s="1108"/>
      <c r="G136" s="1108"/>
      <c r="H136" s="1108"/>
      <c r="I136" s="1108"/>
      <c r="J136" s="873"/>
      <c r="K136" s="873"/>
      <c r="L136" s="138"/>
      <c r="M136" s="138"/>
      <c r="N136" s="138"/>
      <c r="O136" s="138"/>
      <c r="P136" s="138"/>
      <c r="Q136" s="124"/>
    </row>
    <row r="137" spans="1:17" ht="15.75" customHeight="1">
      <c r="A137" s="147"/>
      <c r="B137" s="4"/>
      <c r="C137" s="147"/>
      <c r="D137" s="124"/>
      <c r="E137" s="440" t="s">
        <v>1440</v>
      </c>
      <c r="F137" s="268">
        <v>2022</v>
      </c>
      <c r="G137" s="268">
        <v>2023</v>
      </c>
      <c r="H137" s="268">
        <v>2024</v>
      </c>
      <c r="I137" s="268">
        <v>2025</v>
      </c>
      <c r="J137" s="138"/>
      <c r="K137" s="138"/>
      <c r="L137" s="138"/>
      <c r="M137" s="138"/>
      <c r="N137" s="138"/>
      <c r="O137" s="138"/>
      <c r="P137" s="138"/>
      <c r="Q137" s="124"/>
    </row>
    <row r="138" spans="1:17" ht="24.6" customHeight="1">
      <c r="A138" s="147"/>
      <c r="B138" s="4"/>
      <c r="C138" s="147"/>
      <c r="D138" s="124"/>
      <c r="E138" s="1257" t="s">
        <v>1441</v>
      </c>
      <c r="F138" s="1249">
        <v>0</v>
      </c>
      <c r="G138" s="1249">
        <v>0</v>
      </c>
      <c r="H138" s="1249">
        <v>0</v>
      </c>
      <c r="I138" s="1249">
        <v>0</v>
      </c>
      <c r="J138" s="138"/>
      <c r="K138" s="138"/>
      <c r="L138" s="138"/>
      <c r="M138" s="138"/>
      <c r="N138" s="138"/>
      <c r="O138" s="138"/>
      <c r="P138" s="138"/>
      <c r="Q138" s="124"/>
    </row>
    <row r="139" spans="1:17" ht="15.75" customHeight="1">
      <c r="A139" s="147"/>
      <c r="B139" s="4"/>
      <c r="C139" s="147"/>
      <c r="D139" s="124"/>
      <c r="E139" s="1124"/>
      <c r="F139" s="1124"/>
      <c r="G139" s="1124"/>
      <c r="H139" s="1124"/>
      <c r="I139" s="1124"/>
      <c r="J139" s="138"/>
      <c r="K139" s="138"/>
      <c r="L139" s="138"/>
      <c r="M139" s="138"/>
      <c r="N139" s="138"/>
      <c r="O139" s="138"/>
      <c r="P139" s="138"/>
      <c r="Q139" s="124"/>
    </row>
    <row r="140" spans="1:17" ht="15.75" customHeight="1">
      <c r="A140" s="147"/>
      <c r="B140" s="4"/>
      <c r="C140" s="147"/>
      <c r="D140" s="124"/>
      <c r="E140" s="1257" t="s">
        <v>1442</v>
      </c>
      <c r="F140" s="1700">
        <v>14</v>
      </c>
      <c r="G140" s="1700">
        <v>15</v>
      </c>
      <c r="H140" s="1700">
        <v>4</v>
      </c>
      <c r="I140" s="1249">
        <v>0</v>
      </c>
      <c r="J140" s="138"/>
      <c r="K140" s="138"/>
      <c r="L140" s="138"/>
      <c r="M140" s="138"/>
      <c r="N140" s="138"/>
      <c r="O140" s="138"/>
      <c r="P140" s="138"/>
      <c r="Q140" s="124"/>
    </row>
    <row r="141" spans="1:17" ht="29.65" customHeight="1">
      <c r="A141" s="147"/>
      <c r="B141" s="4"/>
      <c r="C141" s="147"/>
      <c r="D141" s="124"/>
      <c r="E141" s="1124"/>
      <c r="F141" s="1124"/>
      <c r="G141" s="1124"/>
      <c r="H141" s="1124"/>
      <c r="I141" s="1124"/>
      <c r="J141" s="138"/>
      <c r="K141" s="138"/>
      <c r="L141" s="138"/>
      <c r="M141" s="138"/>
      <c r="N141" s="138"/>
      <c r="O141" s="138"/>
      <c r="P141" s="138"/>
      <c r="Q141" s="124"/>
    </row>
    <row r="142" spans="1:17" ht="15.75" customHeight="1">
      <c r="A142" s="147"/>
      <c r="B142" s="20"/>
      <c r="C142" s="147"/>
      <c r="D142" s="124"/>
      <c r="E142" s="138"/>
      <c r="F142" s="138"/>
      <c r="G142" s="138"/>
      <c r="H142" s="138"/>
      <c r="I142" s="138"/>
      <c r="J142" s="138"/>
      <c r="K142" s="138"/>
      <c r="L142" s="138"/>
      <c r="M142" s="138"/>
      <c r="N142" s="138"/>
      <c r="O142" s="138"/>
      <c r="P142" s="138"/>
      <c r="Q142" s="124"/>
    </row>
    <row r="143" spans="1:17" ht="15.75" customHeight="1">
      <c r="A143" s="147"/>
      <c r="B143" s="20"/>
      <c r="C143" s="147"/>
      <c r="D143" s="124"/>
      <c r="E143" s="138"/>
      <c r="F143" s="138"/>
      <c r="G143" s="138"/>
      <c r="H143" s="138"/>
      <c r="I143" s="138"/>
      <c r="J143" s="138"/>
      <c r="K143" s="138"/>
      <c r="L143" s="138"/>
      <c r="M143" s="138"/>
      <c r="N143" s="138"/>
      <c r="O143" s="138"/>
      <c r="P143" s="138"/>
      <c r="Q143" s="124"/>
    </row>
    <row r="144" spans="1:17" ht="15.75" customHeight="1">
      <c r="A144" s="147"/>
      <c r="B144" s="22"/>
      <c r="C144" s="147"/>
      <c r="D144" s="124"/>
      <c r="E144" s="170"/>
      <c r="F144" s="170"/>
      <c r="G144" s="170"/>
      <c r="H144" s="170"/>
      <c r="I144" s="138"/>
      <c r="J144" s="138"/>
      <c r="K144" s="138"/>
      <c r="L144" s="138"/>
      <c r="M144" s="138"/>
      <c r="N144" s="138"/>
      <c r="O144" s="138"/>
      <c r="P144" s="138"/>
      <c r="Q144" s="124"/>
    </row>
    <row r="145" spans="1:17" ht="15.75" customHeight="1">
      <c r="A145" s="147"/>
      <c r="B145" s="4"/>
      <c r="C145" s="147"/>
      <c r="D145" s="124"/>
      <c r="E145" s="115" t="s">
        <v>1443</v>
      </c>
      <c r="F145" s="115"/>
      <c r="G145" s="115"/>
      <c r="H145" s="115"/>
      <c r="I145" s="138"/>
      <c r="J145" s="138"/>
      <c r="K145" s="138"/>
      <c r="L145" s="138"/>
      <c r="M145" s="138"/>
      <c r="N145" s="138"/>
      <c r="O145" s="138"/>
      <c r="P145" s="138"/>
      <c r="Q145" s="124"/>
    </row>
    <row r="146" spans="1:17" ht="15.75" customHeight="1">
      <c r="A146" s="147"/>
      <c r="B146" s="18"/>
      <c r="C146" s="147"/>
      <c r="D146" s="124"/>
      <c r="E146" s="140"/>
      <c r="F146" s="140"/>
      <c r="G146" s="140"/>
      <c r="H146" s="140"/>
      <c r="I146" s="140"/>
      <c r="J146" s="140"/>
      <c r="K146" s="138"/>
      <c r="L146" s="138"/>
      <c r="M146" s="138"/>
      <c r="N146" s="138"/>
      <c r="O146" s="138"/>
      <c r="P146" s="138"/>
      <c r="Q146" s="124"/>
    </row>
    <row r="147" spans="1:17" ht="15.75" customHeight="1">
      <c r="A147" s="147"/>
      <c r="B147" s="4"/>
      <c r="C147" s="147"/>
      <c r="D147" s="124"/>
      <c r="E147" s="1282" t="s">
        <v>1444</v>
      </c>
      <c r="F147" s="1108"/>
      <c r="G147" s="1108"/>
      <c r="H147" s="1108"/>
      <c r="I147" s="1108"/>
      <c r="J147" s="1108"/>
      <c r="K147" s="1108"/>
      <c r="L147" s="1108"/>
      <c r="M147" s="138"/>
      <c r="N147" s="138"/>
      <c r="O147" s="138"/>
      <c r="P147" s="138"/>
      <c r="Q147" s="124"/>
    </row>
    <row r="148" spans="1:17" ht="15.75" customHeight="1">
      <c r="A148" s="147"/>
      <c r="B148" s="19"/>
      <c r="C148" s="147"/>
      <c r="D148" s="124"/>
      <c r="E148" s="1108"/>
      <c r="F148" s="1108"/>
      <c r="G148" s="1108"/>
      <c r="H148" s="1108"/>
      <c r="I148" s="1108"/>
      <c r="J148" s="1108"/>
      <c r="K148" s="1108"/>
      <c r="L148" s="1108"/>
      <c r="M148" s="138"/>
      <c r="N148" s="138"/>
      <c r="O148" s="138"/>
      <c r="P148" s="138"/>
      <c r="Q148" s="124"/>
    </row>
    <row r="149" spans="1:17" ht="15.75" customHeight="1">
      <c r="A149" s="147"/>
      <c r="B149" s="4"/>
      <c r="C149" s="147"/>
      <c r="D149" s="124"/>
      <c r="E149" s="1108"/>
      <c r="F149" s="1108"/>
      <c r="G149" s="1108"/>
      <c r="H149" s="1108"/>
      <c r="I149" s="1108"/>
      <c r="J149" s="1108"/>
      <c r="K149" s="1108"/>
      <c r="L149" s="1108"/>
      <c r="M149" s="138"/>
      <c r="N149" s="138"/>
      <c r="O149" s="138"/>
      <c r="P149" s="138"/>
      <c r="Q149" s="124"/>
    </row>
    <row r="150" spans="1:17" ht="15.75" customHeight="1">
      <c r="A150" s="147"/>
      <c r="B150" s="20"/>
      <c r="C150" s="147"/>
      <c r="D150" s="124"/>
      <c r="E150" s="1108"/>
      <c r="F150" s="1108"/>
      <c r="G150" s="1108"/>
      <c r="H150" s="1108"/>
      <c r="I150" s="1108"/>
      <c r="J150" s="1108"/>
      <c r="K150" s="1108"/>
      <c r="L150" s="1108"/>
      <c r="M150" s="138"/>
      <c r="N150" s="138"/>
      <c r="O150" s="138"/>
      <c r="P150" s="138"/>
      <c r="Q150" s="124"/>
    </row>
    <row r="151" spans="1:17" ht="15.75">
      <c r="A151" s="147"/>
      <c r="B151" s="22"/>
      <c r="C151" s="147"/>
      <c r="D151" s="124"/>
      <c r="E151" s="1108"/>
      <c r="F151" s="1108"/>
      <c r="G151" s="1108"/>
      <c r="H151" s="1108"/>
      <c r="I151" s="1108"/>
      <c r="J151" s="1108"/>
      <c r="K151" s="1108"/>
      <c r="L151" s="1108"/>
      <c r="M151" s="138"/>
      <c r="N151" s="138"/>
      <c r="O151" s="138"/>
      <c r="P151" s="138"/>
      <c r="Q151" s="124"/>
    </row>
    <row r="152" spans="1:17" ht="15.75">
      <c r="A152" s="147"/>
      <c r="B152" s="22"/>
      <c r="C152" s="147"/>
      <c r="D152" s="124"/>
      <c r="E152" s="1108"/>
      <c r="F152" s="1108"/>
      <c r="G152" s="1108"/>
      <c r="H152" s="1108"/>
      <c r="I152" s="1108"/>
      <c r="J152" s="1108"/>
      <c r="K152" s="1108"/>
      <c r="L152" s="1108"/>
      <c r="M152" s="138"/>
      <c r="N152" s="138"/>
      <c r="O152" s="138"/>
      <c r="P152" s="138"/>
      <c r="Q152" s="124"/>
    </row>
    <row r="153" spans="1:17" ht="15.75">
      <c r="A153" s="147"/>
      <c r="B153" s="22"/>
      <c r="C153" s="147"/>
      <c r="D153" s="124"/>
      <c r="E153" s="1108"/>
      <c r="F153" s="1108"/>
      <c r="G153" s="1108"/>
      <c r="H153" s="1108"/>
      <c r="I153" s="1108"/>
      <c r="J153" s="1108"/>
      <c r="K153" s="1108"/>
      <c r="L153" s="1108"/>
      <c r="M153" s="138"/>
      <c r="N153" s="138"/>
      <c r="O153" s="138"/>
      <c r="P153" s="138"/>
      <c r="Q153" s="124"/>
    </row>
    <row r="154" spans="1:17" ht="30.6" customHeight="1">
      <c r="A154" s="147"/>
      <c r="B154" s="22"/>
      <c r="C154" s="147"/>
      <c r="D154" s="124"/>
      <c r="E154" s="1108"/>
      <c r="F154" s="1108"/>
      <c r="G154" s="1108"/>
      <c r="H154" s="1108"/>
      <c r="I154" s="1108"/>
      <c r="J154" s="1108"/>
      <c r="K154" s="1108"/>
      <c r="L154" s="1108"/>
      <c r="M154" s="138"/>
      <c r="N154" s="138"/>
      <c r="O154" s="138"/>
      <c r="P154" s="138"/>
      <c r="Q154" s="124"/>
    </row>
    <row r="155" spans="1:17" ht="15.75">
      <c r="A155" s="147"/>
      <c r="B155" s="22"/>
      <c r="C155" s="147"/>
      <c r="D155" s="124"/>
      <c r="E155" s="1108"/>
      <c r="F155" s="1108"/>
      <c r="G155" s="1108"/>
      <c r="H155" s="1108"/>
      <c r="I155" s="1108"/>
      <c r="J155" s="1108"/>
      <c r="K155" s="1108"/>
      <c r="L155" s="1108"/>
      <c r="M155" s="138"/>
      <c r="N155" s="138"/>
      <c r="O155" s="138"/>
      <c r="P155" s="138"/>
      <c r="Q155" s="124"/>
    </row>
    <row r="156" spans="1:17" ht="12.75">
      <c r="A156" s="147"/>
      <c r="B156" s="4"/>
      <c r="C156" s="147"/>
      <c r="D156" s="124"/>
      <c r="E156" s="1108"/>
      <c r="F156" s="1108"/>
      <c r="G156" s="1108"/>
      <c r="H156" s="1108"/>
      <c r="I156" s="1108"/>
      <c r="J156" s="1108"/>
      <c r="K156" s="1108"/>
      <c r="L156" s="1108"/>
      <c r="M156" s="138"/>
      <c r="N156" s="138"/>
      <c r="O156" s="138"/>
      <c r="P156" s="138"/>
      <c r="Q156" s="124"/>
    </row>
    <row r="157" spans="1:17" ht="12.75">
      <c r="A157" s="147"/>
      <c r="B157" s="4"/>
      <c r="C157" s="147"/>
      <c r="D157" s="124"/>
      <c r="E157" s="1108"/>
      <c r="F157" s="1108"/>
      <c r="G157" s="1108"/>
      <c r="H157" s="1108"/>
      <c r="I157" s="1108"/>
      <c r="J157" s="1108"/>
      <c r="K157" s="1108"/>
      <c r="L157" s="1108"/>
      <c r="M157" s="138"/>
      <c r="N157" s="138"/>
      <c r="O157" s="138"/>
      <c r="P157" s="138"/>
      <c r="Q157" s="124"/>
    </row>
    <row r="158" spans="1:17" ht="15.75" customHeight="1">
      <c r="A158" s="147"/>
      <c r="B158" s="20"/>
      <c r="C158" s="147"/>
      <c r="D158" s="124"/>
      <c r="E158" s="138"/>
      <c r="F158" s="138"/>
      <c r="G158" s="138"/>
      <c r="H158" s="138"/>
      <c r="I158" s="138"/>
      <c r="J158" s="138"/>
      <c r="K158" s="138"/>
      <c r="L158" s="138"/>
      <c r="M158" s="138"/>
      <c r="N158" s="138"/>
      <c r="O158" s="138"/>
      <c r="P158" s="138"/>
      <c r="Q158" s="124"/>
    </row>
    <row r="159" spans="1:17" ht="15.75" customHeight="1">
      <c r="A159" s="147"/>
      <c r="B159" s="22"/>
      <c r="C159" s="147"/>
      <c r="D159" s="124"/>
      <c r="E159" s="1109" t="s">
        <v>1445</v>
      </c>
      <c r="F159" s="1108"/>
      <c r="G159" s="1108"/>
      <c r="H159" s="1108"/>
      <c r="I159" s="1108"/>
      <c r="J159" s="1108"/>
      <c r="K159" s="1108"/>
      <c r="L159" s="1108"/>
      <c r="M159" s="1108"/>
      <c r="N159" s="1108"/>
      <c r="O159" s="1108"/>
      <c r="P159" s="138"/>
      <c r="Q159" s="124"/>
    </row>
    <row r="160" spans="1:17" ht="15.75" customHeight="1">
      <c r="A160" s="147"/>
      <c r="B160" s="4"/>
      <c r="C160" s="147"/>
      <c r="D160" s="124"/>
      <c r="E160" s="33"/>
      <c r="F160" s="1297">
        <v>2022</v>
      </c>
      <c r="G160" s="1108"/>
      <c r="H160" s="1297" t="s">
        <v>1001</v>
      </c>
      <c r="I160" s="1108"/>
      <c r="J160" s="1297" t="s">
        <v>607</v>
      </c>
      <c r="K160" s="1108"/>
      <c r="L160" s="1108"/>
      <c r="M160" s="1297">
        <v>2025</v>
      </c>
      <c r="N160" s="1108"/>
      <c r="O160" s="1108"/>
      <c r="P160" s="138"/>
      <c r="Q160" s="124"/>
    </row>
    <row r="161" spans="1:17" ht="15.75" customHeight="1">
      <c r="A161" s="147"/>
      <c r="B161" s="4"/>
      <c r="C161" s="147"/>
      <c r="D161" s="124"/>
      <c r="E161" s="879"/>
      <c r="F161" s="880" t="s">
        <v>1423</v>
      </c>
      <c r="G161" s="880" t="s">
        <v>1424</v>
      </c>
      <c r="H161" s="880" t="s">
        <v>1423</v>
      </c>
      <c r="I161" s="880" t="s">
        <v>1424</v>
      </c>
      <c r="J161" s="1699" t="s">
        <v>1423</v>
      </c>
      <c r="K161" s="1108"/>
      <c r="L161" s="880" t="s">
        <v>1425</v>
      </c>
      <c r="M161" s="1699" t="s">
        <v>1423</v>
      </c>
      <c r="N161" s="1108"/>
      <c r="O161" s="880" t="s">
        <v>1424</v>
      </c>
      <c r="P161" s="138"/>
      <c r="Q161" s="124"/>
    </row>
    <row r="162" spans="1:17" ht="15.75" customHeight="1">
      <c r="A162" s="147"/>
      <c r="B162" s="4"/>
      <c r="C162" s="147"/>
      <c r="D162" s="124"/>
      <c r="E162" s="1257" t="s">
        <v>1446</v>
      </c>
      <c r="F162" s="1691">
        <v>40202059</v>
      </c>
      <c r="G162" s="1694">
        <v>15322319</v>
      </c>
      <c r="H162" s="1691">
        <v>22799820</v>
      </c>
      <c r="I162" s="1694">
        <v>31389582</v>
      </c>
      <c r="J162" s="1691">
        <v>48475572</v>
      </c>
      <c r="K162" s="1108"/>
      <c r="L162" s="1694">
        <v>8888274</v>
      </c>
      <c r="M162" s="1691">
        <v>53919763</v>
      </c>
      <c r="N162" s="1108"/>
      <c r="O162" s="1691">
        <v>7915697</v>
      </c>
      <c r="P162" s="138"/>
      <c r="Q162" s="124"/>
    </row>
    <row r="163" spans="1:17" ht="15.75" customHeight="1">
      <c r="A163" s="147"/>
      <c r="B163" s="4"/>
      <c r="C163" s="147"/>
      <c r="D163" s="124"/>
      <c r="E163" s="1124"/>
      <c r="F163" s="1124"/>
      <c r="G163" s="1193"/>
      <c r="H163" s="1124"/>
      <c r="I163" s="1193"/>
      <c r="J163" s="1124"/>
      <c r="K163" s="1124"/>
      <c r="L163" s="1193"/>
      <c r="M163" s="1124"/>
      <c r="N163" s="1124"/>
      <c r="O163" s="1124"/>
      <c r="P163" s="138"/>
      <c r="Q163" s="124"/>
    </row>
    <row r="164" spans="1:17" ht="15.75" customHeight="1">
      <c r="A164" s="147"/>
      <c r="B164" s="4"/>
      <c r="C164" s="147"/>
      <c r="D164" s="124"/>
      <c r="E164" s="1241" t="s">
        <v>1447</v>
      </c>
      <c r="F164" s="1390">
        <v>200000</v>
      </c>
      <c r="G164" s="1692">
        <v>200000</v>
      </c>
      <c r="H164" s="1674">
        <v>200000</v>
      </c>
      <c r="I164" s="1693">
        <v>200000</v>
      </c>
      <c r="J164" s="1674">
        <v>200000</v>
      </c>
      <c r="K164" s="1108"/>
      <c r="L164" s="1693">
        <v>200000</v>
      </c>
      <c r="M164" s="1674">
        <v>200000</v>
      </c>
      <c r="N164" s="1108"/>
      <c r="O164" s="1674">
        <v>200000</v>
      </c>
      <c r="P164" s="138"/>
      <c r="Q164" s="124"/>
    </row>
    <row r="165" spans="1:17" ht="22.5" customHeight="1">
      <c r="A165" s="147"/>
      <c r="B165" s="20"/>
      <c r="C165" s="147"/>
      <c r="D165" s="124"/>
      <c r="E165" s="1124"/>
      <c r="F165" s="1124"/>
      <c r="G165" s="1193"/>
      <c r="H165" s="1124"/>
      <c r="I165" s="1193"/>
      <c r="J165" s="1124"/>
      <c r="K165" s="1124"/>
      <c r="L165" s="1193"/>
      <c r="M165" s="1124"/>
      <c r="N165" s="1124"/>
      <c r="O165" s="1124"/>
      <c r="P165" s="138"/>
      <c r="Q165" s="124"/>
    </row>
    <row r="166" spans="1:17" ht="15.75" customHeight="1">
      <c r="A166" s="147"/>
      <c r="B166" s="22"/>
      <c r="C166" s="147"/>
      <c r="D166" s="124"/>
      <c r="E166" s="1257" t="s">
        <v>1448</v>
      </c>
      <c r="F166" s="1689">
        <v>0</v>
      </c>
      <c r="G166" s="1690">
        <v>1</v>
      </c>
      <c r="H166" s="1249">
        <v>0</v>
      </c>
      <c r="I166" s="1349">
        <v>0</v>
      </c>
      <c r="J166" s="1691">
        <v>0</v>
      </c>
      <c r="K166" s="1108"/>
      <c r="L166" s="1349">
        <v>0</v>
      </c>
      <c r="M166" s="1688">
        <v>0</v>
      </c>
      <c r="N166" s="1108"/>
      <c r="O166" s="1688">
        <v>0</v>
      </c>
      <c r="P166" s="138"/>
      <c r="Q166" s="124"/>
    </row>
    <row r="167" spans="1:17" ht="15.75" customHeight="1">
      <c r="A167" s="147"/>
      <c r="B167" s="4"/>
      <c r="C167" s="147"/>
      <c r="D167" s="124"/>
      <c r="E167" s="1124"/>
      <c r="F167" s="1124"/>
      <c r="G167" s="1193"/>
      <c r="H167" s="1124"/>
      <c r="I167" s="1193"/>
      <c r="J167" s="1124"/>
      <c r="K167" s="1124"/>
      <c r="L167" s="1193"/>
      <c r="M167" s="1124"/>
      <c r="N167" s="1124"/>
      <c r="O167" s="1124"/>
      <c r="P167" s="138"/>
      <c r="Q167" s="124"/>
    </row>
    <row r="168" spans="1:17" ht="15.75" customHeight="1">
      <c r="A168" s="147"/>
      <c r="B168" s="4"/>
      <c r="C168" s="147"/>
      <c r="D168" s="124"/>
      <c r="E168" s="1241" t="s">
        <v>1449</v>
      </c>
      <c r="F168" s="1685">
        <v>0</v>
      </c>
      <c r="G168" s="1686">
        <v>0.01</v>
      </c>
      <c r="H168" s="1337">
        <v>0</v>
      </c>
      <c r="I168" s="1687">
        <v>0</v>
      </c>
      <c r="J168" s="1337">
        <v>0</v>
      </c>
      <c r="K168" s="1108"/>
      <c r="L168" s="1687">
        <v>0</v>
      </c>
      <c r="M168" s="1337">
        <v>0</v>
      </c>
      <c r="N168" s="1108"/>
      <c r="O168" s="1337">
        <v>0</v>
      </c>
      <c r="P168" s="138"/>
      <c r="Q168" s="124"/>
    </row>
    <row r="169" spans="1:17" ht="15.75" customHeight="1">
      <c r="A169" s="147"/>
      <c r="B169" s="4"/>
      <c r="C169" s="147"/>
      <c r="D169" s="124"/>
      <c r="E169" s="1124"/>
      <c r="F169" s="1124"/>
      <c r="G169" s="1193"/>
      <c r="H169" s="1124"/>
      <c r="I169" s="1193"/>
      <c r="J169" s="1124"/>
      <c r="K169" s="1124"/>
      <c r="L169" s="1193"/>
      <c r="M169" s="1124"/>
      <c r="N169" s="1124"/>
      <c r="O169" s="1124"/>
      <c r="P169" s="138"/>
      <c r="Q169" s="124"/>
    </row>
    <row r="170" spans="1:17" ht="15.75" customHeight="1">
      <c r="A170" s="147"/>
      <c r="B170" s="4"/>
      <c r="C170" s="147"/>
      <c r="D170" s="124"/>
      <c r="E170" s="1257" t="s">
        <v>1450</v>
      </c>
      <c r="F170" s="1689">
        <v>4</v>
      </c>
      <c r="G170" s="1690">
        <v>7</v>
      </c>
      <c r="H170" s="1249">
        <v>5</v>
      </c>
      <c r="I170" s="1349">
        <v>10</v>
      </c>
      <c r="J170" s="1249">
        <v>0</v>
      </c>
      <c r="K170" s="1108"/>
      <c r="L170" s="1349">
        <v>0</v>
      </c>
      <c r="M170" s="1688">
        <v>3</v>
      </c>
      <c r="N170" s="1108"/>
      <c r="O170" s="1688">
        <v>0</v>
      </c>
      <c r="P170" s="138"/>
      <c r="Q170" s="124"/>
    </row>
    <row r="171" spans="1:17" ht="23.25" customHeight="1">
      <c r="A171" s="147"/>
      <c r="B171" s="64"/>
      <c r="C171" s="147"/>
      <c r="D171" s="124"/>
      <c r="E171" s="1124"/>
      <c r="F171" s="1124"/>
      <c r="G171" s="1193"/>
      <c r="H171" s="1124"/>
      <c r="I171" s="1193"/>
      <c r="J171" s="1124"/>
      <c r="K171" s="1124"/>
      <c r="L171" s="1193"/>
      <c r="M171" s="1124"/>
      <c r="N171" s="1124"/>
      <c r="O171" s="1124"/>
      <c r="P171" s="138"/>
      <c r="Q171" s="124"/>
    </row>
    <row r="172" spans="1:17" ht="15.75" customHeight="1">
      <c r="A172" s="147"/>
      <c r="B172" s="4"/>
      <c r="C172" s="147"/>
      <c r="D172" s="124"/>
      <c r="E172" s="1241" t="s">
        <v>1451</v>
      </c>
      <c r="F172" s="1711">
        <v>0.02</v>
      </c>
      <c r="G172" s="1712">
        <v>0.09</v>
      </c>
      <c r="H172" s="1337">
        <v>4.3859995385928489E-2</v>
      </c>
      <c r="I172" s="1687">
        <v>6.3715407232883825E-2</v>
      </c>
      <c r="J172" s="1337">
        <v>0</v>
      </c>
      <c r="K172" s="1108"/>
      <c r="L172" s="1687">
        <v>0</v>
      </c>
      <c r="M172" s="1337">
        <v>0.01</v>
      </c>
      <c r="N172" s="1108"/>
      <c r="O172" s="1337">
        <v>0</v>
      </c>
      <c r="P172" s="138"/>
      <c r="Q172" s="124"/>
    </row>
    <row r="173" spans="1:17" ht="23.25" customHeight="1">
      <c r="A173" s="147"/>
      <c r="B173" s="20"/>
      <c r="C173" s="147"/>
      <c r="D173" s="124"/>
      <c r="E173" s="1124"/>
      <c r="F173" s="1124"/>
      <c r="G173" s="1193"/>
      <c r="H173" s="1124"/>
      <c r="I173" s="1193"/>
      <c r="J173" s="1124"/>
      <c r="K173" s="1124"/>
      <c r="L173" s="1193"/>
      <c r="M173" s="1124"/>
      <c r="N173" s="1124"/>
      <c r="O173" s="1124"/>
      <c r="P173" s="138"/>
      <c r="Q173" s="124"/>
    </row>
    <row r="174" spans="1:17" ht="15.75" customHeight="1">
      <c r="A174" s="147"/>
      <c r="B174" s="22"/>
      <c r="C174" s="147"/>
      <c r="D174" s="124"/>
      <c r="E174" s="1257" t="s">
        <v>1452</v>
      </c>
      <c r="F174" s="1691">
        <v>13</v>
      </c>
      <c r="G174" s="1694">
        <v>19</v>
      </c>
      <c r="H174" s="1249">
        <v>3</v>
      </c>
      <c r="I174" s="1349">
        <v>1</v>
      </c>
      <c r="J174" s="1249">
        <v>12</v>
      </c>
      <c r="K174" s="1108"/>
      <c r="L174" s="1349">
        <v>2</v>
      </c>
      <c r="M174" s="1688">
        <v>8</v>
      </c>
      <c r="N174" s="1108"/>
      <c r="O174" s="1688">
        <v>5</v>
      </c>
      <c r="P174" s="138"/>
      <c r="Q174" s="124"/>
    </row>
    <row r="175" spans="1:17" ht="15.75" customHeight="1">
      <c r="A175" s="147"/>
      <c r="B175" s="4"/>
      <c r="C175" s="147"/>
      <c r="D175" s="124"/>
      <c r="E175" s="1124"/>
      <c r="F175" s="1124"/>
      <c r="G175" s="1193"/>
      <c r="H175" s="1124"/>
      <c r="I175" s="1193"/>
      <c r="J175" s="1124"/>
      <c r="K175" s="1124"/>
      <c r="L175" s="1193"/>
      <c r="M175" s="1124"/>
      <c r="N175" s="1124"/>
      <c r="O175" s="1124"/>
      <c r="P175" s="138"/>
      <c r="Q175" s="124"/>
    </row>
    <row r="176" spans="1:17" ht="15.75" customHeight="1">
      <c r="A176" s="147"/>
      <c r="B176" s="4"/>
      <c r="C176" s="147"/>
      <c r="D176" s="124"/>
      <c r="E176" s="1241" t="s">
        <v>1453</v>
      </c>
      <c r="F176" s="1685">
        <v>0.06</v>
      </c>
      <c r="G176" s="1686">
        <v>0.25</v>
      </c>
      <c r="H176" s="1337">
        <v>2.631599723155709E-2</v>
      </c>
      <c r="I176" s="1687">
        <v>6.3715407232883825E-3</v>
      </c>
      <c r="J176" s="1337">
        <v>4.9509472523604263E-2</v>
      </c>
      <c r="K176" s="1108"/>
      <c r="L176" s="1687">
        <v>4.5003113090348025E-2</v>
      </c>
      <c r="M176" s="1710">
        <v>0.03</v>
      </c>
      <c r="N176" s="1108"/>
      <c r="O176" s="1710">
        <v>0.13</v>
      </c>
      <c r="P176" s="138"/>
      <c r="Q176" s="124"/>
    </row>
    <row r="177" spans="1:17" ht="15.75" customHeight="1">
      <c r="A177" s="147"/>
      <c r="B177" s="4"/>
      <c r="C177" s="147"/>
      <c r="D177" s="124"/>
      <c r="E177" s="1124"/>
      <c r="F177" s="1124"/>
      <c r="G177" s="1193"/>
      <c r="H177" s="1124"/>
      <c r="I177" s="1193"/>
      <c r="J177" s="1124"/>
      <c r="K177" s="1124"/>
      <c r="L177" s="1193"/>
      <c r="M177" s="1124"/>
      <c r="N177" s="1124"/>
      <c r="O177" s="1124"/>
      <c r="P177" s="138"/>
      <c r="Q177" s="124"/>
    </row>
    <row r="178" spans="1:17" ht="35.65" customHeight="1">
      <c r="A178" s="147"/>
      <c r="B178" s="4"/>
      <c r="C178" s="147"/>
      <c r="D178" s="124"/>
      <c r="E178" s="1701" t="s">
        <v>1454</v>
      </c>
      <c r="F178" s="1108"/>
      <c r="G178" s="1108"/>
      <c r="H178" s="1108"/>
      <c r="I178" s="1108"/>
      <c r="J178" s="1108"/>
      <c r="K178" s="1108"/>
      <c r="L178" s="1108"/>
      <c r="M178" s="1108"/>
      <c r="N178" s="1108"/>
      <c r="O178" s="1108"/>
      <c r="P178" s="138"/>
      <c r="Q178" s="124"/>
    </row>
    <row r="179" spans="1:17" ht="15.75">
      <c r="A179" s="147"/>
      <c r="B179" s="22"/>
      <c r="C179" s="147"/>
      <c r="D179" s="124"/>
      <c r="E179" s="118"/>
      <c r="F179" s="118"/>
      <c r="G179" s="118"/>
      <c r="H179" s="118"/>
      <c r="I179" s="118"/>
      <c r="J179" s="118"/>
      <c r="K179" s="118"/>
      <c r="L179" s="138"/>
      <c r="M179" s="138"/>
      <c r="N179" s="138"/>
      <c r="O179" s="138"/>
      <c r="P179" s="138"/>
      <c r="Q179" s="124"/>
    </row>
    <row r="180" spans="1:17" ht="15.75" customHeight="1">
      <c r="A180" s="147"/>
      <c r="B180" s="4"/>
      <c r="C180" s="147"/>
      <c r="D180" s="124"/>
      <c r="E180" s="138"/>
      <c r="F180" s="138"/>
      <c r="G180" s="138"/>
      <c r="H180" s="138"/>
      <c r="I180" s="138"/>
      <c r="J180" s="138"/>
      <c r="K180" s="138"/>
      <c r="L180" s="138"/>
      <c r="M180" s="138"/>
      <c r="N180" s="138"/>
      <c r="O180" s="138"/>
      <c r="P180" s="138"/>
      <c r="Q180" s="124"/>
    </row>
    <row r="181" spans="1:17" ht="15.75" customHeight="1">
      <c r="A181" s="147"/>
      <c r="B181" s="4"/>
      <c r="C181" s="147"/>
      <c r="D181" s="124"/>
      <c r="E181" s="1109" t="s">
        <v>1455</v>
      </c>
      <c r="F181" s="1108"/>
      <c r="G181" s="1108"/>
      <c r="H181" s="1108"/>
      <c r="I181" s="1108"/>
      <c r="J181" s="1108"/>
      <c r="K181" s="1108"/>
      <c r="L181" s="1108"/>
      <c r="M181" s="1108"/>
      <c r="N181" s="1108"/>
      <c r="O181" s="1108"/>
      <c r="P181" s="1108"/>
      <c r="Q181" s="124"/>
    </row>
    <row r="182" spans="1:17" ht="21" customHeight="1">
      <c r="A182" s="147"/>
      <c r="B182" s="20"/>
      <c r="C182" s="147"/>
      <c r="D182" s="124"/>
      <c r="E182" s="464"/>
      <c r="F182" s="1176">
        <v>2024</v>
      </c>
      <c r="G182" s="1108"/>
      <c r="H182" s="1108"/>
      <c r="I182" s="1108"/>
      <c r="J182" s="1187"/>
      <c r="K182" s="1176">
        <v>2025</v>
      </c>
      <c r="L182" s="1108"/>
      <c r="M182" s="1108"/>
      <c r="N182" s="1108"/>
      <c r="O182" s="1108"/>
      <c r="P182" s="1108"/>
      <c r="Q182" s="124"/>
    </row>
    <row r="183" spans="1:17" ht="24.75" customHeight="1">
      <c r="A183" s="147"/>
      <c r="B183" s="22"/>
      <c r="C183" s="147"/>
      <c r="D183" s="124"/>
      <c r="E183" s="881" t="s">
        <v>1456</v>
      </c>
      <c r="F183" s="1708" t="s">
        <v>1457</v>
      </c>
      <c r="G183" s="1108"/>
      <c r="H183" s="1708" t="s">
        <v>1458</v>
      </c>
      <c r="I183" s="1108"/>
      <c r="J183" s="882" t="s">
        <v>1459</v>
      </c>
      <c r="K183" s="1709" t="s">
        <v>1457</v>
      </c>
      <c r="L183" s="1108"/>
      <c r="M183" s="1108"/>
      <c r="N183" s="1708" t="s">
        <v>1460</v>
      </c>
      <c r="O183" s="1108"/>
      <c r="P183" s="882" t="s">
        <v>1459</v>
      </c>
      <c r="Q183" s="124"/>
    </row>
    <row r="184" spans="1:17" ht="15.75" customHeight="1">
      <c r="A184" s="147"/>
      <c r="B184" s="4"/>
      <c r="C184" s="147"/>
      <c r="D184" s="124"/>
      <c r="E184" s="160" t="s">
        <v>1423</v>
      </c>
      <c r="F184" s="1705">
        <v>10</v>
      </c>
      <c r="G184" s="1124"/>
      <c r="H184" s="1706">
        <v>48475572</v>
      </c>
      <c r="I184" s="1124"/>
      <c r="J184" s="883">
        <v>0.21</v>
      </c>
      <c r="K184" s="1705">
        <v>5</v>
      </c>
      <c r="L184" s="1124"/>
      <c r="M184" s="1124"/>
      <c r="N184" s="1706">
        <v>53919763</v>
      </c>
      <c r="O184" s="1124"/>
      <c r="P184" s="571">
        <v>0.09</v>
      </c>
      <c r="Q184" s="124"/>
    </row>
    <row r="185" spans="1:17" ht="15.75" customHeight="1">
      <c r="A185" s="147"/>
      <c r="B185" s="4"/>
      <c r="C185" s="147"/>
      <c r="D185" s="124"/>
      <c r="E185" s="987" t="s">
        <v>1425</v>
      </c>
      <c r="F185" s="1702">
        <v>0</v>
      </c>
      <c r="G185" s="1138"/>
      <c r="H185" s="1707">
        <v>8888274</v>
      </c>
      <c r="I185" s="1138"/>
      <c r="J185" s="884">
        <v>0</v>
      </c>
      <c r="K185" s="1702">
        <v>2</v>
      </c>
      <c r="L185" s="1138"/>
      <c r="M185" s="1138"/>
      <c r="N185" s="1707">
        <v>7915697</v>
      </c>
      <c r="O185" s="1138"/>
      <c r="P185" s="885">
        <v>0.25</v>
      </c>
      <c r="Q185" s="124"/>
    </row>
    <row r="186" spans="1:17" ht="15.75" customHeight="1">
      <c r="A186" s="147"/>
      <c r="B186" s="4"/>
      <c r="C186" s="147"/>
      <c r="D186" s="124"/>
      <c r="E186" s="159" t="s">
        <v>614</v>
      </c>
      <c r="F186" s="1703">
        <v>10</v>
      </c>
      <c r="G186" s="1138"/>
      <c r="H186" s="1704">
        <v>57363846</v>
      </c>
      <c r="I186" s="1138"/>
      <c r="J186" s="886">
        <v>0.01</v>
      </c>
      <c r="K186" s="1703">
        <v>7</v>
      </c>
      <c r="L186" s="1138"/>
      <c r="M186" s="1138"/>
      <c r="N186" s="1704">
        <v>61835460</v>
      </c>
      <c r="O186" s="1138"/>
      <c r="P186" s="887">
        <v>0.11</v>
      </c>
      <c r="Q186" s="124"/>
    </row>
    <row r="187" spans="1:17" ht="15.75">
      <c r="A187" s="147"/>
      <c r="B187" s="22"/>
      <c r="C187" s="147"/>
      <c r="D187" s="124"/>
      <c r="E187" s="118"/>
      <c r="F187" s="118"/>
      <c r="G187" s="118"/>
      <c r="H187" s="118"/>
      <c r="I187" s="118"/>
      <c r="J187" s="118"/>
      <c r="K187" s="118"/>
      <c r="L187" s="138"/>
      <c r="M187" s="138"/>
      <c r="N187" s="138"/>
      <c r="O187" s="138"/>
      <c r="P187" s="138"/>
      <c r="Q187" s="124"/>
    </row>
    <row r="188" spans="1:17" ht="15.75">
      <c r="A188" s="147"/>
      <c r="B188" s="22"/>
      <c r="C188" s="147"/>
      <c r="D188" s="124"/>
      <c r="E188" s="118"/>
      <c r="F188" s="118"/>
      <c r="G188" s="118"/>
      <c r="H188" s="118"/>
      <c r="I188" s="118"/>
      <c r="J188" s="118"/>
      <c r="K188" s="118"/>
      <c r="L188" s="138"/>
      <c r="M188" s="138"/>
      <c r="N188" s="138"/>
      <c r="O188" s="138"/>
      <c r="P188" s="138"/>
      <c r="Q188" s="124"/>
    </row>
    <row r="189" spans="1:17" ht="15.75">
      <c r="A189" s="147"/>
      <c r="B189" s="22"/>
      <c r="C189" s="147"/>
      <c r="D189" s="124"/>
      <c r="E189" s="118"/>
      <c r="F189" s="118"/>
      <c r="G189" s="118"/>
      <c r="H189" s="118"/>
      <c r="I189" s="118"/>
      <c r="J189" s="118"/>
      <c r="K189" s="118"/>
      <c r="L189" s="138"/>
      <c r="M189" s="138"/>
      <c r="N189" s="138"/>
      <c r="O189" s="138"/>
      <c r="P189" s="138"/>
      <c r="Q189" s="124"/>
    </row>
    <row r="190" spans="1:17" ht="14.25">
      <c r="A190" s="147"/>
      <c r="B190" s="4"/>
      <c r="C190" s="147"/>
      <c r="D190" s="124"/>
      <c r="E190" s="115" t="s">
        <v>1461</v>
      </c>
      <c r="F190" s="115"/>
      <c r="G190" s="115"/>
      <c r="H190" s="115"/>
      <c r="I190" s="115"/>
      <c r="J190" s="115"/>
      <c r="K190" s="115"/>
      <c r="L190" s="138"/>
      <c r="M190" s="138"/>
      <c r="N190" s="138"/>
      <c r="O190" s="138"/>
      <c r="P190" s="138"/>
      <c r="Q190" s="124"/>
    </row>
    <row r="191" spans="1:17" ht="15.75" customHeight="1">
      <c r="A191" s="147"/>
      <c r="B191" s="4"/>
      <c r="C191" s="147"/>
      <c r="D191" s="124"/>
      <c r="E191" s="118"/>
      <c r="F191" s="118"/>
      <c r="G191" s="118"/>
      <c r="H191" s="118"/>
      <c r="I191" s="118"/>
      <c r="J191" s="118"/>
      <c r="K191" s="138"/>
      <c r="L191" s="138"/>
      <c r="M191" s="138"/>
      <c r="N191" s="138"/>
      <c r="O191" s="138"/>
      <c r="P191" s="138"/>
      <c r="Q191" s="124"/>
    </row>
    <row r="192" spans="1:17" ht="12.75">
      <c r="A192" s="147"/>
      <c r="B192" s="4"/>
      <c r="C192" s="147"/>
      <c r="D192" s="124"/>
      <c r="E192" s="1282" t="s">
        <v>1462</v>
      </c>
      <c r="F192" s="1108"/>
      <c r="G192" s="1108"/>
      <c r="H192" s="1108"/>
      <c r="I192" s="1108"/>
      <c r="J192" s="1108"/>
      <c r="K192" s="1108"/>
      <c r="L192" s="120"/>
      <c r="M192" s="138"/>
      <c r="N192" s="138"/>
      <c r="O192" s="138"/>
      <c r="P192" s="138"/>
      <c r="Q192" s="124"/>
    </row>
    <row r="193" spans="1:17" ht="12.75">
      <c r="A193" s="147"/>
      <c r="B193" s="4"/>
      <c r="C193" s="147"/>
      <c r="D193" s="124"/>
      <c r="E193" s="1108"/>
      <c r="F193" s="1108"/>
      <c r="G193" s="1108"/>
      <c r="H193" s="1108"/>
      <c r="I193" s="1108"/>
      <c r="J193" s="1108"/>
      <c r="K193" s="1108"/>
      <c r="L193" s="120"/>
      <c r="M193" s="138"/>
      <c r="N193" s="138"/>
      <c r="O193" s="138"/>
      <c r="P193" s="138"/>
      <c r="Q193" s="124"/>
    </row>
    <row r="194" spans="1:17" ht="12.75">
      <c r="A194" s="147"/>
      <c r="B194" s="4"/>
      <c r="C194" s="147"/>
      <c r="D194" s="124"/>
      <c r="E194" s="1108"/>
      <c r="F194" s="1108"/>
      <c r="G194" s="1108"/>
      <c r="H194" s="1108"/>
      <c r="I194" s="1108"/>
      <c r="J194" s="1108"/>
      <c r="K194" s="1108"/>
      <c r="L194" s="120"/>
      <c r="M194" s="138"/>
      <c r="N194" s="138"/>
      <c r="O194" s="138"/>
      <c r="P194" s="138"/>
      <c r="Q194" s="124"/>
    </row>
    <row r="195" spans="1:17">
      <c r="A195" s="147"/>
      <c r="B195" s="20"/>
      <c r="C195" s="147"/>
      <c r="D195" s="124"/>
      <c r="E195" s="1108"/>
      <c r="F195" s="1108"/>
      <c r="G195" s="1108"/>
      <c r="H195" s="1108"/>
      <c r="I195" s="1108"/>
      <c r="J195" s="1108"/>
      <c r="K195" s="1108"/>
      <c r="L195" s="120"/>
      <c r="M195" s="138"/>
      <c r="N195" s="138"/>
      <c r="O195" s="138"/>
      <c r="P195" s="138"/>
      <c r="Q195" s="124"/>
    </row>
    <row r="196" spans="1:17" ht="15.75">
      <c r="A196" s="147"/>
      <c r="B196" s="22"/>
      <c r="C196" s="147"/>
      <c r="D196" s="124"/>
      <c r="E196" s="1108"/>
      <c r="F196" s="1108"/>
      <c r="G196" s="1108"/>
      <c r="H196" s="1108"/>
      <c r="I196" s="1108"/>
      <c r="J196" s="1108"/>
      <c r="K196" s="1108"/>
      <c r="L196" s="120"/>
      <c r="M196" s="138"/>
      <c r="N196" s="138"/>
      <c r="O196" s="138"/>
      <c r="P196" s="138"/>
      <c r="Q196" s="124"/>
    </row>
    <row r="197" spans="1:17" ht="15.75" customHeight="1">
      <c r="A197" s="147"/>
      <c r="B197" s="4"/>
      <c r="C197" s="147"/>
      <c r="D197" s="124"/>
      <c r="E197" s="1108"/>
      <c r="F197" s="1108"/>
      <c r="G197" s="1108"/>
      <c r="H197" s="1108"/>
      <c r="I197" s="1108"/>
      <c r="J197" s="1108"/>
      <c r="K197" s="1108"/>
      <c r="L197" s="120"/>
      <c r="M197" s="138"/>
      <c r="N197" s="138"/>
      <c r="O197" s="138"/>
      <c r="P197" s="138"/>
      <c r="Q197" s="124"/>
    </row>
    <row r="198" spans="1:17" ht="15.75" customHeight="1">
      <c r="A198" s="147"/>
      <c r="B198" s="4"/>
      <c r="C198" s="147"/>
      <c r="D198" s="124"/>
      <c r="E198" s="1108"/>
      <c r="F198" s="1108"/>
      <c r="G198" s="1108"/>
      <c r="H198" s="1108"/>
      <c r="I198" s="1108"/>
      <c r="J198" s="1108"/>
      <c r="K198" s="1108"/>
      <c r="L198" s="120"/>
      <c r="M198" s="138"/>
      <c r="N198" s="138"/>
      <c r="O198" s="138"/>
      <c r="P198" s="138"/>
      <c r="Q198" s="124"/>
    </row>
    <row r="199" spans="1:17" ht="15.75" customHeight="1">
      <c r="A199" s="147"/>
      <c r="B199" s="4"/>
      <c r="C199" s="147"/>
      <c r="D199" s="124"/>
      <c r="E199" s="1108"/>
      <c r="F199" s="1108"/>
      <c r="G199" s="1108"/>
      <c r="H199" s="1108"/>
      <c r="I199" s="1108"/>
      <c r="J199" s="1108"/>
      <c r="K199" s="1108"/>
      <c r="L199" s="120"/>
      <c r="M199" s="138"/>
      <c r="N199" s="138"/>
      <c r="O199" s="138"/>
      <c r="P199" s="138"/>
      <c r="Q199" s="124"/>
    </row>
    <row r="200" spans="1:17" ht="15.75" customHeight="1">
      <c r="A200" s="147"/>
      <c r="B200" s="4"/>
      <c r="C200" s="147"/>
      <c r="D200" s="124"/>
      <c r="E200" s="1108"/>
      <c r="F200" s="1108"/>
      <c r="G200" s="1108"/>
      <c r="H200" s="1108"/>
      <c r="I200" s="1108"/>
      <c r="J200" s="1108"/>
      <c r="K200" s="1108"/>
      <c r="L200" s="120"/>
      <c r="M200" s="138"/>
      <c r="N200" s="138"/>
      <c r="O200" s="138"/>
      <c r="P200" s="138"/>
      <c r="Q200" s="124"/>
    </row>
    <row r="201" spans="1:17" ht="15.75" customHeight="1">
      <c r="A201" s="147"/>
      <c r="B201" s="64"/>
      <c r="C201" s="147"/>
      <c r="D201" s="124"/>
      <c r="E201" s="1108"/>
      <c r="F201" s="1108"/>
      <c r="G201" s="1108"/>
      <c r="H201" s="1108"/>
      <c r="I201" s="1108"/>
      <c r="J201" s="1108"/>
      <c r="K201" s="1108"/>
      <c r="L201" s="120"/>
      <c r="M201" s="138"/>
      <c r="N201" s="138"/>
      <c r="O201" s="138"/>
      <c r="P201" s="138"/>
      <c r="Q201" s="124"/>
    </row>
    <row r="202" spans="1:17" ht="15.75" customHeight="1">
      <c r="A202" s="147"/>
      <c r="B202" s="4"/>
      <c r="C202" s="147"/>
      <c r="D202" s="124"/>
      <c r="E202" s="1108"/>
      <c r="F202" s="1108"/>
      <c r="G202" s="1108"/>
      <c r="H202" s="1108"/>
      <c r="I202" s="1108"/>
      <c r="J202" s="1108"/>
      <c r="K202" s="1108"/>
      <c r="L202" s="120"/>
      <c r="M202" s="138"/>
      <c r="N202" s="138"/>
      <c r="O202" s="138"/>
      <c r="P202" s="138"/>
      <c r="Q202" s="124"/>
    </row>
    <row r="203" spans="1:17" ht="15.75" customHeight="1">
      <c r="A203" s="147"/>
      <c r="B203" s="20"/>
      <c r="C203" s="147"/>
      <c r="D203" s="124"/>
      <c r="E203" s="1108"/>
      <c r="F203" s="1108"/>
      <c r="G203" s="1108"/>
      <c r="H203" s="1108"/>
      <c r="I203" s="1108"/>
      <c r="J203" s="1108"/>
      <c r="K203" s="1108"/>
      <c r="L203" s="120"/>
      <c r="M203" s="138"/>
      <c r="N203" s="138"/>
      <c r="O203" s="138"/>
      <c r="P203" s="138"/>
      <c r="Q203" s="124"/>
    </row>
    <row r="204" spans="1:17" ht="15.75" customHeight="1">
      <c r="A204" s="147"/>
      <c r="B204" s="22"/>
      <c r="C204" s="147"/>
      <c r="D204" s="124"/>
      <c r="E204" s="1108"/>
      <c r="F204" s="1108"/>
      <c r="G204" s="1108"/>
      <c r="H204" s="1108"/>
      <c r="I204" s="1108"/>
      <c r="J204" s="1108"/>
      <c r="K204" s="1108"/>
      <c r="L204" s="120"/>
      <c r="M204" s="138"/>
      <c r="N204" s="138"/>
      <c r="O204" s="138"/>
      <c r="P204" s="138"/>
      <c r="Q204" s="124"/>
    </row>
    <row r="205" spans="1:17" ht="15.75" customHeight="1">
      <c r="A205" s="147"/>
      <c r="B205" s="4"/>
      <c r="C205" s="147"/>
      <c r="D205" s="124"/>
      <c r="E205" s="1108"/>
      <c r="F205" s="1108"/>
      <c r="G205" s="1108"/>
      <c r="H205" s="1108"/>
      <c r="I205" s="1108"/>
      <c r="J205" s="1108"/>
      <c r="K205" s="1108"/>
      <c r="L205" s="120"/>
      <c r="M205" s="138"/>
      <c r="N205" s="138"/>
      <c r="O205" s="138"/>
      <c r="P205" s="138"/>
      <c r="Q205" s="124"/>
    </row>
    <row r="206" spans="1:17" ht="15.75" customHeight="1">
      <c r="A206" s="147"/>
      <c r="B206" s="4"/>
      <c r="C206" s="147"/>
      <c r="D206" s="124"/>
      <c r="E206" s="1108"/>
      <c r="F206" s="1108"/>
      <c r="G206" s="1108"/>
      <c r="H206" s="1108"/>
      <c r="I206" s="1108"/>
      <c r="J206" s="1108"/>
      <c r="K206" s="1108"/>
      <c r="L206" s="120"/>
      <c r="M206" s="138"/>
      <c r="N206" s="138"/>
      <c r="O206" s="138"/>
      <c r="P206" s="138"/>
      <c r="Q206" s="124"/>
    </row>
    <row r="207" spans="1:17" ht="15.75" customHeight="1">
      <c r="A207" s="147"/>
      <c r="B207" s="4"/>
      <c r="C207" s="147"/>
      <c r="D207" s="124"/>
      <c r="E207" s="1108"/>
      <c r="F207" s="1108"/>
      <c r="G207" s="1108"/>
      <c r="H207" s="1108"/>
      <c r="I207" s="1108"/>
      <c r="J207" s="1108"/>
      <c r="K207" s="1108"/>
      <c r="L207" s="138"/>
      <c r="M207" s="138"/>
      <c r="N207" s="138"/>
      <c r="O207" s="138"/>
      <c r="P207" s="138"/>
      <c r="Q207" s="124"/>
    </row>
    <row r="208" spans="1:17" ht="15.75" customHeight="1">
      <c r="A208" s="147"/>
      <c r="B208" s="4"/>
      <c r="C208" s="147"/>
      <c r="D208" s="124"/>
      <c r="E208" s="1108"/>
      <c r="F208" s="1108"/>
      <c r="G208" s="1108"/>
      <c r="H208" s="1108"/>
      <c r="I208" s="1108"/>
      <c r="J208" s="1108"/>
      <c r="K208" s="1108"/>
      <c r="L208" s="138"/>
      <c r="M208" s="138"/>
      <c r="N208" s="138"/>
      <c r="O208" s="138"/>
      <c r="P208" s="138"/>
      <c r="Q208" s="124"/>
    </row>
    <row r="209" spans="1:17" ht="15.75" customHeight="1">
      <c r="A209" s="147"/>
      <c r="B209" s="20"/>
      <c r="C209" s="147"/>
      <c r="D209" s="124"/>
      <c r="E209" s="1108"/>
      <c r="F209" s="1108"/>
      <c r="G209" s="1108"/>
      <c r="H209" s="1108"/>
      <c r="I209" s="1108"/>
      <c r="J209" s="1108"/>
      <c r="K209" s="1108"/>
      <c r="L209" s="138"/>
      <c r="M209" s="138"/>
      <c r="N209" s="138"/>
      <c r="O209" s="138"/>
      <c r="P209" s="138"/>
      <c r="Q209" s="124"/>
    </row>
    <row r="210" spans="1:17" ht="15.75" customHeight="1">
      <c r="A210" s="147"/>
      <c r="B210" s="22"/>
      <c r="C210" s="147"/>
      <c r="D210" s="124"/>
      <c r="E210" s="1108"/>
      <c r="F210" s="1108"/>
      <c r="G210" s="1108"/>
      <c r="H210" s="1108"/>
      <c r="I210" s="1108"/>
      <c r="J210" s="1108"/>
      <c r="K210" s="1108"/>
      <c r="L210" s="138"/>
      <c r="M210" s="138"/>
      <c r="N210" s="138"/>
      <c r="O210" s="138"/>
      <c r="P210" s="138"/>
      <c r="Q210" s="124"/>
    </row>
    <row r="211" spans="1:17" ht="15.75" customHeight="1">
      <c r="A211" s="147"/>
      <c r="B211" s="4"/>
      <c r="C211" s="147"/>
      <c r="D211" s="124"/>
      <c r="E211" s="1108"/>
      <c r="F211" s="1108"/>
      <c r="G211" s="1108"/>
      <c r="H211" s="1108"/>
      <c r="I211" s="1108"/>
      <c r="J211" s="1108"/>
      <c r="K211" s="1108"/>
      <c r="L211" s="138"/>
      <c r="M211" s="138"/>
      <c r="N211" s="138"/>
      <c r="O211" s="138"/>
      <c r="P211" s="138"/>
      <c r="Q211" s="124"/>
    </row>
    <row r="212" spans="1:17" ht="15.75" customHeight="1">
      <c r="A212" s="147"/>
      <c r="B212" s="18"/>
      <c r="C212" s="147"/>
      <c r="D212" s="124"/>
      <c r="E212" s="1108"/>
      <c r="F212" s="1108"/>
      <c r="G212" s="1108"/>
      <c r="H212" s="1108"/>
      <c r="I212" s="1108"/>
      <c r="J212" s="1108"/>
      <c r="K212" s="1108"/>
      <c r="L212" s="138"/>
      <c r="M212" s="138"/>
      <c r="N212" s="138"/>
      <c r="O212" s="138"/>
      <c r="P212" s="138"/>
      <c r="Q212" s="124"/>
    </row>
    <row r="213" spans="1:17" ht="122.65" customHeight="1">
      <c r="A213" s="147"/>
      <c r="B213" s="4"/>
      <c r="C213" s="147"/>
      <c r="D213" s="124"/>
      <c r="E213" s="1108"/>
      <c r="F213" s="1108"/>
      <c r="G213" s="1108"/>
      <c r="H213" s="1108"/>
      <c r="I213" s="1108"/>
      <c r="J213" s="1108"/>
      <c r="K213" s="1108"/>
      <c r="L213" s="138"/>
      <c r="M213" s="138"/>
      <c r="N213" s="138"/>
      <c r="O213" s="138"/>
      <c r="P213" s="138"/>
      <c r="Q213" s="124"/>
    </row>
    <row r="214" spans="1:17" ht="15.75" customHeight="1">
      <c r="A214" s="147"/>
      <c r="B214" s="19"/>
      <c r="C214" s="147"/>
      <c r="D214" s="124"/>
      <c r="E214" s="1108"/>
      <c r="F214" s="1108"/>
      <c r="G214" s="1108"/>
      <c r="H214" s="1108"/>
      <c r="I214" s="1108"/>
      <c r="J214" s="1108"/>
      <c r="K214" s="1108"/>
      <c r="L214" s="138"/>
      <c r="M214" s="138"/>
      <c r="N214" s="138"/>
      <c r="O214" s="138"/>
      <c r="P214" s="138"/>
      <c r="Q214" s="124"/>
    </row>
    <row r="215" spans="1:17" ht="15.75" customHeight="1">
      <c r="A215" s="147"/>
      <c r="B215" s="4"/>
      <c r="C215" s="147"/>
      <c r="D215" s="124"/>
      <c r="E215" s="1108"/>
      <c r="F215" s="1108"/>
      <c r="G215" s="1108"/>
      <c r="H215" s="1108"/>
      <c r="I215" s="1108"/>
      <c r="J215" s="1108"/>
      <c r="K215" s="1108"/>
      <c r="L215" s="138"/>
      <c r="M215" s="138"/>
      <c r="N215" s="138"/>
      <c r="O215" s="138"/>
      <c r="P215" s="138"/>
      <c r="Q215" s="124"/>
    </row>
    <row r="216" spans="1:17" ht="15.75" customHeight="1">
      <c r="A216" s="147"/>
      <c r="B216" s="20"/>
      <c r="C216" s="147"/>
      <c r="D216" s="124"/>
      <c r="E216" s="1108"/>
      <c r="F216" s="1108"/>
      <c r="G216" s="1108"/>
      <c r="H216" s="1108"/>
      <c r="I216" s="1108"/>
      <c r="J216" s="1108"/>
      <c r="K216" s="1108"/>
      <c r="L216" s="138"/>
      <c r="M216" s="138"/>
      <c r="N216" s="138"/>
      <c r="O216" s="138"/>
      <c r="P216" s="138"/>
      <c r="Q216" s="124"/>
    </row>
    <row r="217" spans="1:17" ht="15.75">
      <c r="A217" s="147"/>
      <c r="B217" s="22"/>
      <c r="C217" s="147"/>
      <c r="D217" s="124"/>
      <c r="E217" s="1108"/>
      <c r="F217" s="1108"/>
      <c r="G217" s="1108"/>
      <c r="H217" s="1108"/>
      <c r="I217" s="1108"/>
      <c r="J217" s="1108"/>
      <c r="K217" s="1108"/>
      <c r="L217" s="138"/>
      <c r="M217" s="138"/>
      <c r="N217" s="138"/>
      <c r="O217" s="138"/>
      <c r="P217" s="138"/>
      <c r="Q217" s="124"/>
    </row>
    <row r="218" spans="1:17">
      <c r="A218" s="147"/>
      <c r="B218" s="20"/>
      <c r="C218" s="147"/>
      <c r="D218" s="124"/>
      <c r="E218" s="1108"/>
      <c r="F218" s="1108"/>
      <c r="G218" s="1108"/>
      <c r="H218" s="1108"/>
      <c r="I218" s="1108"/>
      <c r="J218" s="1108"/>
      <c r="K218" s="1108"/>
      <c r="L218" s="138"/>
      <c r="M218" s="138"/>
      <c r="N218" s="138"/>
      <c r="O218" s="138"/>
      <c r="P218" s="138"/>
      <c r="Q218" s="124"/>
    </row>
    <row r="219" spans="1:17" ht="15.75" customHeight="1">
      <c r="A219" s="147"/>
      <c r="B219" s="4"/>
      <c r="C219" s="147"/>
      <c r="D219" s="124"/>
      <c r="E219" s="888"/>
      <c r="F219" s="888"/>
      <c r="G219" s="888"/>
      <c r="H219" s="888"/>
      <c r="I219" s="28"/>
      <c r="J219" s="28"/>
      <c r="K219" s="28"/>
      <c r="L219" s="28"/>
      <c r="M219" s="138"/>
      <c r="N219" s="138"/>
      <c r="O219" s="138"/>
      <c r="P219" s="138"/>
      <c r="Q219" s="124"/>
    </row>
    <row r="220" spans="1:17" ht="15.75" customHeight="1">
      <c r="A220" s="147"/>
      <c r="B220" s="4"/>
      <c r="C220" s="147"/>
      <c r="D220" s="124"/>
      <c r="E220" s="115" t="s">
        <v>1463</v>
      </c>
      <c r="F220" s="115"/>
      <c r="G220" s="115"/>
      <c r="H220" s="115"/>
      <c r="I220" s="28"/>
      <c r="J220" s="28"/>
      <c r="K220" s="28"/>
      <c r="L220" s="28"/>
      <c r="M220" s="138"/>
      <c r="N220" s="138"/>
      <c r="O220" s="138"/>
      <c r="P220" s="138"/>
      <c r="Q220" s="124"/>
    </row>
    <row r="221" spans="1:17" ht="15.75" customHeight="1">
      <c r="A221" s="147"/>
      <c r="B221" s="4"/>
      <c r="C221" s="147"/>
      <c r="D221" s="124"/>
      <c r="E221" s="28"/>
      <c r="F221" s="28"/>
      <c r="G221" s="28"/>
      <c r="H221" s="28"/>
      <c r="I221" s="28"/>
      <c r="J221" s="28"/>
      <c r="K221" s="28"/>
      <c r="L221" s="28"/>
      <c r="M221" s="138"/>
      <c r="N221" s="138"/>
      <c r="O221" s="138"/>
      <c r="P221" s="138"/>
      <c r="Q221" s="124"/>
    </row>
    <row r="222" spans="1:17" ht="15.75" customHeight="1">
      <c r="A222" s="147"/>
      <c r="B222" s="4"/>
      <c r="C222" s="147"/>
      <c r="D222" s="124"/>
      <c r="E222" s="1282" t="s">
        <v>1464</v>
      </c>
      <c r="F222" s="1108"/>
      <c r="G222" s="1108"/>
      <c r="H222" s="1108"/>
      <c r="I222" s="1108"/>
      <c r="J222" s="1108"/>
      <c r="K222" s="1108"/>
      <c r="L222" s="1108"/>
      <c r="M222" s="138"/>
      <c r="N222" s="138"/>
      <c r="O222" s="138"/>
      <c r="P222" s="138"/>
      <c r="Q222" s="124"/>
    </row>
    <row r="223" spans="1:17" ht="15.75" customHeight="1">
      <c r="A223" s="147"/>
      <c r="B223" s="4"/>
      <c r="C223" s="147"/>
      <c r="D223" s="124"/>
      <c r="E223" s="1108"/>
      <c r="F223" s="1108"/>
      <c r="G223" s="1108"/>
      <c r="H223" s="1108"/>
      <c r="I223" s="1108"/>
      <c r="J223" s="1108"/>
      <c r="K223" s="1108"/>
      <c r="L223" s="1108"/>
      <c r="M223" s="138"/>
      <c r="N223" s="138"/>
      <c r="O223" s="138"/>
      <c r="P223" s="138"/>
      <c r="Q223" s="124"/>
    </row>
    <row r="224" spans="1:17" ht="15.75" customHeight="1">
      <c r="A224" s="147"/>
      <c r="B224" s="4"/>
      <c r="C224" s="147"/>
      <c r="D224" s="124"/>
      <c r="E224" s="1108"/>
      <c r="F224" s="1108"/>
      <c r="G224" s="1108"/>
      <c r="H224" s="1108"/>
      <c r="I224" s="1108"/>
      <c r="J224" s="1108"/>
      <c r="K224" s="1108"/>
      <c r="L224" s="1108"/>
      <c r="M224" s="138"/>
      <c r="N224" s="138"/>
      <c r="O224" s="138"/>
      <c r="P224" s="138"/>
      <c r="Q224" s="124"/>
    </row>
    <row r="225" spans="1:17" ht="15.75" customHeight="1">
      <c r="A225" s="147"/>
      <c r="B225" s="4"/>
      <c r="C225" s="147"/>
      <c r="D225" s="124"/>
      <c r="E225" s="1108"/>
      <c r="F225" s="1108"/>
      <c r="G225" s="1108"/>
      <c r="H225" s="1108"/>
      <c r="I225" s="1108"/>
      <c r="J225" s="1108"/>
      <c r="K225" s="1108"/>
      <c r="L225" s="1108"/>
      <c r="M225" s="138"/>
      <c r="N225" s="138"/>
      <c r="O225" s="138"/>
      <c r="P225" s="138"/>
      <c r="Q225" s="124"/>
    </row>
    <row r="226" spans="1:17" ht="15.75" customHeight="1">
      <c r="A226" s="147"/>
      <c r="B226" s="4"/>
      <c r="C226" s="147"/>
      <c r="D226" s="124"/>
      <c r="E226" s="1108"/>
      <c r="F226" s="1108"/>
      <c r="G226" s="1108"/>
      <c r="H226" s="1108"/>
      <c r="I226" s="1108"/>
      <c r="J226" s="1108"/>
      <c r="K226" s="1108"/>
      <c r="L226" s="1108"/>
      <c r="M226" s="138"/>
      <c r="N226" s="138"/>
      <c r="O226" s="138"/>
      <c r="P226" s="138"/>
      <c r="Q226" s="124"/>
    </row>
    <row r="227" spans="1:17" ht="15.75" customHeight="1">
      <c r="A227" s="147"/>
      <c r="B227" s="4"/>
      <c r="C227" s="147"/>
      <c r="D227" s="124"/>
      <c r="E227" s="1108"/>
      <c r="F227" s="1108"/>
      <c r="G227" s="1108"/>
      <c r="H227" s="1108"/>
      <c r="I227" s="1108"/>
      <c r="J227" s="1108"/>
      <c r="K227" s="1108"/>
      <c r="L227" s="1108"/>
      <c r="M227" s="138"/>
      <c r="N227" s="138"/>
      <c r="O227" s="138"/>
      <c r="P227" s="138"/>
      <c r="Q227" s="124"/>
    </row>
    <row r="228" spans="1:17" ht="15.75" customHeight="1">
      <c r="A228" s="147"/>
      <c r="B228" s="4"/>
      <c r="C228" s="147"/>
      <c r="D228" s="124"/>
      <c r="E228" s="1108"/>
      <c r="F228" s="1108"/>
      <c r="G228" s="1108"/>
      <c r="H228" s="1108"/>
      <c r="I228" s="1108"/>
      <c r="J228" s="1108"/>
      <c r="K228" s="1108"/>
      <c r="L228" s="1108"/>
      <c r="M228" s="138"/>
      <c r="N228" s="138"/>
      <c r="O228" s="138"/>
      <c r="P228" s="138"/>
      <c r="Q228" s="124"/>
    </row>
    <row r="229" spans="1:17" ht="15.75" customHeight="1">
      <c r="A229" s="147"/>
      <c r="B229" s="4"/>
      <c r="C229" s="147"/>
      <c r="D229" s="124"/>
      <c r="E229" s="1108"/>
      <c r="F229" s="1108"/>
      <c r="G229" s="1108"/>
      <c r="H229" s="1108"/>
      <c r="I229" s="1108"/>
      <c r="J229" s="1108"/>
      <c r="K229" s="1108"/>
      <c r="L229" s="1108"/>
      <c r="M229" s="138"/>
      <c r="N229" s="138"/>
      <c r="O229" s="138"/>
      <c r="P229" s="138"/>
      <c r="Q229" s="124"/>
    </row>
    <row r="230" spans="1:17" ht="51.6" customHeight="1">
      <c r="A230" s="147"/>
      <c r="B230" s="4"/>
      <c r="C230" s="147"/>
      <c r="D230" s="124"/>
      <c r="E230" s="1108"/>
      <c r="F230" s="1108"/>
      <c r="G230" s="1108"/>
      <c r="H230" s="1108"/>
      <c r="I230" s="1108"/>
      <c r="J230" s="1108"/>
      <c r="K230" s="1108"/>
      <c r="L230" s="1108"/>
      <c r="M230" s="138"/>
      <c r="N230" s="138"/>
      <c r="O230" s="138"/>
      <c r="P230" s="138"/>
      <c r="Q230" s="124"/>
    </row>
    <row r="231" spans="1:17" ht="15.75" customHeight="1">
      <c r="A231" s="147"/>
      <c r="B231" s="4"/>
      <c r="C231" s="147"/>
      <c r="D231" s="124"/>
      <c r="E231" s="1108"/>
      <c r="F231" s="1108"/>
      <c r="G231" s="1108"/>
      <c r="H231" s="1108"/>
      <c r="I231" s="1108"/>
      <c r="J231" s="1108"/>
      <c r="K231" s="1108"/>
      <c r="L231" s="1108"/>
      <c r="M231" s="138"/>
      <c r="N231" s="138"/>
      <c r="O231" s="138"/>
      <c r="P231" s="138"/>
      <c r="Q231" s="124"/>
    </row>
    <row r="232" spans="1:17" ht="15.75" customHeight="1">
      <c r="A232" s="147"/>
      <c r="B232" s="4"/>
      <c r="C232" s="147"/>
      <c r="D232" s="124"/>
      <c r="E232" s="1108"/>
      <c r="F232" s="1108"/>
      <c r="G232" s="1108"/>
      <c r="H232" s="1108"/>
      <c r="I232" s="1108"/>
      <c r="J232" s="1108"/>
      <c r="K232" s="1108"/>
      <c r="L232" s="1108"/>
      <c r="M232" s="138"/>
      <c r="N232" s="138"/>
      <c r="O232" s="138"/>
      <c r="P232" s="138"/>
      <c r="Q232" s="124"/>
    </row>
    <row r="233" spans="1:17" ht="15.75" customHeight="1">
      <c r="A233" s="147"/>
      <c r="B233" s="4"/>
      <c r="C233" s="147"/>
      <c r="D233" s="124"/>
      <c r="E233" s="1108"/>
      <c r="F233" s="1108"/>
      <c r="G233" s="1108"/>
      <c r="H233" s="1108"/>
      <c r="I233" s="1108"/>
      <c r="J233" s="1108"/>
      <c r="K233" s="1108"/>
      <c r="L233" s="1108"/>
      <c r="M233" s="138"/>
      <c r="N233" s="138"/>
      <c r="O233" s="138"/>
      <c r="P233" s="138"/>
      <c r="Q233" s="124"/>
    </row>
    <row r="234" spans="1:17" ht="15.75" customHeight="1">
      <c r="A234" s="147"/>
      <c r="B234" s="4"/>
      <c r="C234" s="147"/>
      <c r="D234" s="124"/>
      <c r="E234" s="118"/>
      <c r="F234" s="118"/>
      <c r="G234" s="118"/>
      <c r="H234" s="118"/>
      <c r="I234" s="118"/>
      <c r="J234" s="118"/>
      <c r="K234" s="138"/>
      <c r="L234" s="138"/>
      <c r="M234" s="138"/>
      <c r="N234" s="138"/>
      <c r="O234" s="138"/>
      <c r="P234" s="138"/>
      <c r="Q234" s="124"/>
    </row>
    <row r="235" spans="1:17" ht="15.75" customHeight="1">
      <c r="A235" s="147"/>
      <c r="B235" s="4"/>
      <c r="C235" s="147"/>
      <c r="D235" s="124"/>
      <c r="E235" s="115" t="s">
        <v>1465</v>
      </c>
      <c r="F235" s="115"/>
      <c r="G235" s="115"/>
      <c r="H235" s="115"/>
      <c r="I235" s="138"/>
      <c r="J235" s="138"/>
      <c r="K235" s="138"/>
      <c r="L235" s="138"/>
      <c r="M235" s="138"/>
      <c r="N235" s="138"/>
      <c r="O235" s="138"/>
      <c r="P235" s="138"/>
      <c r="Q235" s="124"/>
    </row>
    <row r="236" spans="1:17" ht="15.75" customHeight="1">
      <c r="A236" s="147"/>
      <c r="B236" s="4"/>
      <c r="C236" s="147"/>
      <c r="D236" s="124"/>
      <c r="E236" s="140"/>
      <c r="F236" s="140"/>
      <c r="G236" s="140"/>
      <c r="H236" s="140"/>
      <c r="I236" s="140"/>
      <c r="J236" s="140"/>
      <c r="K236" s="138"/>
      <c r="L236" s="138"/>
      <c r="M236" s="138"/>
      <c r="N236" s="138"/>
      <c r="O236" s="138"/>
      <c r="P236" s="138"/>
      <c r="Q236" s="124"/>
    </row>
    <row r="237" spans="1:17" ht="15.75" customHeight="1">
      <c r="A237" s="147"/>
      <c r="B237" s="4"/>
      <c r="C237" s="147"/>
      <c r="D237" s="124"/>
      <c r="E237" s="1141" t="s">
        <v>1466</v>
      </c>
      <c r="F237" s="1108"/>
      <c r="G237" s="1108"/>
      <c r="H237" s="1108"/>
      <c r="I237" s="1108"/>
      <c r="J237" s="1108"/>
      <c r="K237" s="1108"/>
      <c r="L237" s="1108"/>
      <c r="M237" s="138"/>
      <c r="N237" s="138"/>
      <c r="O237" s="138"/>
      <c r="P237" s="138"/>
      <c r="Q237" s="124"/>
    </row>
    <row r="238" spans="1:17" ht="48" customHeight="1">
      <c r="A238" s="147"/>
      <c r="B238" s="4"/>
      <c r="C238" s="147"/>
      <c r="D238" s="124"/>
      <c r="E238" s="1108"/>
      <c r="F238" s="1108"/>
      <c r="G238" s="1108"/>
      <c r="H238" s="1108"/>
      <c r="I238" s="1108"/>
      <c r="J238" s="1108"/>
      <c r="K238" s="1108"/>
      <c r="L238" s="1108"/>
      <c r="M238" s="138"/>
      <c r="N238" s="138"/>
      <c r="O238" s="138"/>
      <c r="P238" s="138"/>
      <c r="Q238" s="124"/>
    </row>
    <row r="239" spans="1:17" ht="15.75" customHeight="1">
      <c r="A239" s="147"/>
      <c r="B239" s="20"/>
      <c r="C239" s="147"/>
      <c r="D239" s="124"/>
      <c r="E239" s="1108"/>
      <c r="F239" s="1108"/>
      <c r="G239" s="1108"/>
      <c r="H239" s="1108"/>
      <c r="I239" s="1108"/>
      <c r="J239" s="1108"/>
      <c r="K239" s="1108"/>
      <c r="L239" s="1108"/>
      <c r="M239" s="138"/>
      <c r="N239" s="138"/>
      <c r="O239" s="138"/>
      <c r="P239" s="138"/>
      <c r="Q239" s="124"/>
    </row>
    <row r="240" spans="1:17" ht="15.75" customHeight="1">
      <c r="A240" s="147"/>
      <c r="B240" s="22"/>
      <c r="C240" s="147"/>
      <c r="D240" s="124"/>
      <c r="E240" s="1108"/>
      <c r="F240" s="1108"/>
      <c r="G240" s="1108"/>
      <c r="H240" s="1108"/>
      <c r="I240" s="1108"/>
      <c r="J240" s="1108"/>
      <c r="K240" s="1108"/>
      <c r="L240" s="1108"/>
      <c r="M240" s="138"/>
      <c r="N240" s="138"/>
      <c r="O240" s="138"/>
      <c r="P240" s="138"/>
      <c r="Q240" s="124"/>
    </row>
    <row r="241" spans="1:17" ht="15.75" customHeight="1">
      <c r="A241" s="147"/>
      <c r="B241" s="4"/>
      <c r="C241" s="147"/>
      <c r="D241" s="124"/>
      <c r="E241" s="1108"/>
      <c r="F241" s="1108"/>
      <c r="G241" s="1108"/>
      <c r="H241" s="1108"/>
      <c r="I241" s="1108"/>
      <c r="J241" s="1108"/>
      <c r="K241" s="1108"/>
      <c r="L241" s="1108"/>
      <c r="M241" s="124"/>
      <c r="N241" s="124"/>
      <c r="O241" s="124"/>
      <c r="P241" s="124"/>
      <c r="Q241" s="124"/>
    </row>
    <row r="242" spans="1:17" ht="15.75" customHeight="1">
      <c r="A242" s="147"/>
      <c r="B242" s="4"/>
      <c r="C242" s="147"/>
      <c r="D242" s="124"/>
      <c r="E242" s="124"/>
      <c r="F242" s="124"/>
      <c r="G242" s="124"/>
      <c r="H242" s="124"/>
      <c r="I242" s="124"/>
      <c r="J242" s="124"/>
      <c r="K242" s="124"/>
      <c r="L242" s="124"/>
      <c r="M242" s="124"/>
      <c r="N242" s="124"/>
      <c r="O242" s="124"/>
      <c r="P242" s="124"/>
      <c r="Q242" s="124"/>
    </row>
    <row r="243" spans="1:17" ht="15.75" customHeight="1">
      <c r="A243" s="147"/>
      <c r="B243" s="4"/>
      <c r="C243" s="147"/>
      <c r="D243" s="124"/>
      <c r="E243" s="124"/>
      <c r="F243" s="124"/>
      <c r="G243" s="124"/>
      <c r="H243" s="124"/>
      <c r="I243" s="124"/>
      <c r="J243" s="124"/>
      <c r="K243" s="124"/>
      <c r="L243" s="124"/>
      <c r="M243" s="124"/>
      <c r="N243" s="124"/>
      <c r="O243" s="124"/>
      <c r="P243" s="124"/>
      <c r="Q243" s="124"/>
    </row>
    <row r="244" spans="1:17" ht="15.75" customHeight="1">
      <c r="A244" s="147"/>
      <c r="B244" s="4"/>
      <c r="C244" s="147"/>
      <c r="D244" s="124"/>
      <c r="E244" s="124"/>
      <c r="F244" s="124"/>
      <c r="G244" s="124"/>
      <c r="H244" s="124"/>
      <c r="I244" s="124"/>
      <c r="J244" s="124"/>
      <c r="K244" s="124"/>
      <c r="L244" s="124"/>
      <c r="M244" s="124"/>
      <c r="N244" s="124"/>
      <c r="O244" s="124"/>
      <c r="P244" s="124"/>
      <c r="Q244" s="124"/>
    </row>
    <row r="245" spans="1:17" ht="15.75" customHeight="1">
      <c r="A245" s="147"/>
      <c r="B245" s="64"/>
      <c r="C245" s="147"/>
      <c r="D245" s="124"/>
      <c r="E245" s="124"/>
      <c r="F245" s="124"/>
      <c r="G245" s="124"/>
      <c r="H245" s="124"/>
      <c r="I245" s="124"/>
      <c r="J245" s="124"/>
      <c r="K245" s="124"/>
      <c r="L245" s="124"/>
      <c r="M245" s="124"/>
      <c r="N245" s="124"/>
      <c r="O245" s="124"/>
      <c r="P245" s="124"/>
      <c r="Q245" s="124"/>
    </row>
    <row r="246" spans="1:17" ht="15.75" customHeight="1">
      <c r="A246" s="147"/>
      <c r="B246" s="4"/>
      <c r="C246" s="147"/>
      <c r="D246" s="124"/>
      <c r="E246" s="124"/>
      <c r="F246" s="124"/>
      <c r="G246" s="124"/>
      <c r="H246" s="124"/>
      <c r="I246" s="124"/>
      <c r="J246" s="124"/>
      <c r="K246" s="124"/>
      <c r="L246" s="124"/>
      <c r="M246" s="124"/>
      <c r="N246" s="124"/>
      <c r="O246" s="124"/>
      <c r="P246" s="124"/>
      <c r="Q246" s="124"/>
    </row>
    <row r="247" spans="1:17" ht="15.75" customHeight="1">
      <c r="A247" s="147"/>
      <c r="B247" s="20"/>
      <c r="C247" s="147"/>
      <c r="D247" s="124"/>
      <c r="E247" s="124"/>
      <c r="F247" s="124"/>
      <c r="G247" s="124"/>
      <c r="H247" s="124"/>
      <c r="I247" s="124"/>
      <c r="J247" s="124"/>
      <c r="K247" s="124"/>
      <c r="L247" s="124"/>
      <c r="M247" s="124"/>
      <c r="N247" s="124"/>
      <c r="O247" s="124"/>
      <c r="P247" s="124"/>
      <c r="Q247" s="124"/>
    </row>
    <row r="248" spans="1:17" ht="15.75" customHeight="1">
      <c r="A248" s="147"/>
      <c r="B248" s="22"/>
      <c r="C248" s="147"/>
      <c r="D248" s="124"/>
      <c r="E248" s="124"/>
      <c r="F248" s="124"/>
      <c r="G248" s="124"/>
      <c r="H248" s="124"/>
      <c r="I248" s="124"/>
      <c r="J248" s="124"/>
      <c r="K248" s="124"/>
      <c r="L248" s="124"/>
      <c r="M248" s="124"/>
      <c r="N248" s="124"/>
      <c r="O248" s="124"/>
      <c r="P248" s="124"/>
      <c r="Q248" s="124"/>
    </row>
    <row r="249" spans="1:17" ht="15.75" customHeight="1">
      <c r="A249" s="147"/>
      <c r="B249" s="4"/>
      <c r="C249" s="147"/>
      <c r="D249" s="124"/>
      <c r="E249" s="124"/>
      <c r="F249" s="124"/>
      <c r="G249" s="124"/>
      <c r="H249" s="124"/>
      <c r="I249" s="124"/>
      <c r="J249" s="124"/>
      <c r="K249" s="124"/>
      <c r="L249" s="124"/>
      <c r="M249" s="124"/>
      <c r="N249" s="124"/>
      <c r="O249" s="124"/>
      <c r="P249" s="124"/>
      <c r="Q249" s="124"/>
    </row>
    <row r="250" spans="1:17" ht="15.75" customHeight="1">
      <c r="A250" s="147"/>
      <c r="B250" s="4"/>
      <c r="C250" s="147"/>
      <c r="D250" s="124"/>
      <c r="E250" s="124"/>
      <c r="F250" s="124"/>
      <c r="G250" s="124"/>
      <c r="H250" s="124"/>
      <c r="I250" s="124"/>
      <c r="J250" s="124"/>
      <c r="K250" s="124"/>
      <c r="L250" s="124"/>
      <c r="M250" s="124"/>
      <c r="N250" s="124"/>
      <c r="O250" s="124"/>
      <c r="P250" s="124"/>
      <c r="Q250" s="124"/>
    </row>
    <row r="251" spans="1:17" ht="15.75" customHeight="1">
      <c r="A251" s="147"/>
      <c r="B251" s="4"/>
      <c r="C251" s="147"/>
      <c r="D251" s="124"/>
      <c r="E251" s="124"/>
      <c r="F251" s="124"/>
      <c r="G251" s="124"/>
      <c r="H251" s="124"/>
      <c r="I251" s="124"/>
      <c r="J251" s="124"/>
      <c r="K251" s="124"/>
      <c r="L251" s="124"/>
      <c r="M251" s="124"/>
      <c r="N251" s="124"/>
      <c r="O251" s="124"/>
      <c r="P251" s="124"/>
      <c r="Q251" s="124"/>
    </row>
    <row r="252" spans="1:17" ht="15.75" customHeight="1">
      <c r="A252" s="147"/>
      <c r="B252" s="4"/>
      <c r="C252" s="147"/>
      <c r="D252" s="124"/>
      <c r="E252" s="124"/>
      <c r="F252" s="124"/>
      <c r="G252" s="124"/>
      <c r="H252" s="124"/>
      <c r="I252" s="124"/>
      <c r="J252" s="124"/>
      <c r="K252" s="124"/>
      <c r="L252" s="124"/>
      <c r="M252" s="124"/>
      <c r="N252" s="124"/>
      <c r="O252" s="124"/>
      <c r="P252" s="124"/>
      <c r="Q252" s="124"/>
    </row>
    <row r="253" spans="1:17" ht="15.75" customHeight="1">
      <c r="A253" s="147"/>
      <c r="B253" s="4"/>
      <c r="C253" s="147"/>
      <c r="D253" s="124"/>
      <c r="E253" s="124"/>
      <c r="F253" s="124"/>
      <c r="G253" s="124"/>
      <c r="H253" s="124"/>
      <c r="I253" s="124"/>
      <c r="J253" s="124"/>
      <c r="K253" s="124"/>
      <c r="L253" s="124"/>
      <c r="M253" s="124"/>
      <c r="N253" s="124"/>
      <c r="O253" s="124"/>
      <c r="P253" s="124"/>
      <c r="Q253" s="124"/>
    </row>
    <row r="254" spans="1:17" ht="15.75" customHeight="1">
      <c r="A254" s="147"/>
      <c r="B254" s="4"/>
      <c r="C254" s="147"/>
      <c r="D254" s="124"/>
      <c r="E254" s="124"/>
      <c r="F254" s="124"/>
      <c r="G254" s="124"/>
      <c r="H254" s="124"/>
      <c r="I254" s="124"/>
      <c r="J254" s="124"/>
      <c r="K254" s="124"/>
      <c r="L254" s="124"/>
      <c r="M254" s="124"/>
      <c r="N254" s="124"/>
      <c r="O254" s="124"/>
      <c r="P254" s="124"/>
      <c r="Q254" s="124"/>
    </row>
    <row r="255" spans="1:17" ht="15.75" customHeight="1">
      <c r="A255" s="147"/>
      <c r="B255" s="20"/>
      <c r="C255" s="147"/>
      <c r="D255" s="124"/>
      <c r="E255" s="124"/>
      <c r="F255" s="124"/>
      <c r="G255" s="124"/>
      <c r="H255" s="124"/>
      <c r="I255" s="124"/>
      <c r="J255" s="124"/>
      <c r="K255" s="124"/>
      <c r="L255" s="124"/>
      <c r="M255" s="124"/>
      <c r="N255" s="124"/>
      <c r="O255" s="124"/>
      <c r="P255" s="124"/>
      <c r="Q255" s="124"/>
    </row>
    <row r="256" spans="1:17" ht="15.75" customHeight="1">
      <c r="A256" s="147"/>
      <c r="B256" s="22"/>
      <c r="C256" s="147"/>
      <c r="D256" s="124"/>
      <c r="E256" s="124"/>
      <c r="F256" s="124"/>
      <c r="G256" s="124"/>
      <c r="H256" s="124"/>
      <c r="I256" s="124"/>
      <c r="J256" s="124"/>
      <c r="K256" s="124"/>
      <c r="L256" s="124"/>
      <c r="M256" s="124"/>
      <c r="N256" s="124"/>
      <c r="O256" s="124"/>
      <c r="P256" s="124"/>
      <c r="Q256" s="124"/>
    </row>
    <row r="257" spans="1:17" ht="15.75" customHeight="1">
      <c r="A257" s="147"/>
      <c r="B257" s="4"/>
      <c r="C257" s="147"/>
      <c r="D257" s="124"/>
      <c r="E257" s="124"/>
      <c r="F257" s="124"/>
      <c r="G257" s="124"/>
      <c r="H257" s="124"/>
      <c r="I257" s="124"/>
      <c r="J257" s="124"/>
      <c r="K257" s="124"/>
      <c r="L257" s="124"/>
      <c r="M257" s="124"/>
      <c r="N257" s="124"/>
      <c r="O257" s="124"/>
      <c r="P257" s="124"/>
      <c r="Q257" s="124"/>
    </row>
    <row r="258" spans="1:17" ht="15.75" customHeight="1">
      <c r="A258" s="147"/>
      <c r="B258" s="18"/>
      <c r="C258" s="147"/>
      <c r="D258" s="124"/>
      <c r="E258" s="124"/>
      <c r="F258" s="124"/>
      <c r="G258" s="124"/>
      <c r="H258" s="124"/>
      <c r="I258" s="124"/>
      <c r="J258" s="124"/>
      <c r="K258" s="124"/>
      <c r="L258" s="124"/>
      <c r="M258" s="124"/>
      <c r="N258" s="124"/>
      <c r="O258" s="124"/>
      <c r="P258" s="124"/>
      <c r="Q258" s="124"/>
    </row>
    <row r="259" spans="1:17" ht="15.75" customHeight="1">
      <c r="A259" s="147"/>
      <c r="B259" s="4"/>
      <c r="C259" s="147"/>
      <c r="D259" s="124"/>
      <c r="E259" s="124"/>
      <c r="F259" s="124"/>
      <c r="G259" s="124"/>
      <c r="H259" s="124"/>
      <c r="I259" s="124"/>
      <c r="J259" s="124"/>
      <c r="K259" s="124"/>
      <c r="L259" s="124"/>
      <c r="M259" s="124"/>
      <c r="N259" s="124"/>
      <c r="O259" s="124"/>
      <c r="P259" s="124"/>
      <c r="Q259" s="124"/>
    </row>
    <row r="260" spans="1:17" ht="15.75" customHeight="1">
      <c r="A260" s="147"/>
      <c r="B260" s="19"/>
      <c r="C260" s="147"/>
      <c r="D260" s="124"/>
      <c r="E260" s="124"/>
      <c r="F260" s="124"/>
      <c r="G260" s="124"/>
      <c r="H260" s="124"/>
      <c r="I260" s="124"/>
      <c r="J260" s="124"/>
      <c r="K260" s="124"/>
      <c r="L260" s="124"/>
      <c r="M260" s="124"/>
      <c r="N260" s="124"/>
      <c r="O260" s="124"/>
      <c r="P260" s="124"/>
      <c r="Q260" s="124"/>
    </row>
    <row r="261" spans="1:17" ht="15.75" customHeight="1">
      <c r="A261" s="147"/>
      <c r="B261" s="4"/>
      <c r="C261" s="147"/>
      <c r="D261" s="124"/>
      <c r="E261" s="124"/>
      <c r="F261" s="124"/>
      <c r="G261" s="124"/>
      <c r="H261" s="124"/>
      <c r="I261" s="124"/>
      <c r="J261" s="124"/>
      <c r="K261" s="124"/>
      <c r="L261" s="124"/>
      <c r="M261" s="124"/>
      <c r="N261" s="124"/>
      <c r="O261" s="124"/>
      <c r="P261" s="124"/>
      <c r="Q261" s="124"/>
    </row>
  </sheetData>
  <sheetProtection sheet="1" objects="1" scenarios="1"/>
  <mergeCells count="200">
    <mergeCell ref="M170:N171"/>
    <mergeCell ref="O170:O171"/>
    <mergeCell ref="E170:E171"/>
    <mergeCell ref="F170:F171"/>
    <mergeCell ref="G170:G171"/>
    <mergeCell ref="H170:H171"/>
    <mergeCell ref="I170:I171"/>
    <mergeCell ref="J170:K171"/>
    <mergeCell ref="L170:L171"/>
    <mergeCell ref="M172:N173"/>
    <mergeCell ref="O172:O173"/>
    <mergeCell ref="E172:E173"/>
    <mergeCell ref="F172:F173"/>
    <mergeCell ref="G172:G173"/>
    <mergeCell ref="H172:H173"/>
    <mergeCell ref="I172:I173"/>
    <mergeCell ref="J172:K173"/>
    <mergeCell ref="L172:L173"/>
    <mergeCell ref="H184:I184"/>
    <mergeCell ref="K184:M184"/>
    <mergeCell ref="N184:O184"/>
    <mergeCell ref="H185:I185"/>
    <mergeCell ref="K185:M185"/>
    <mergeCell ref="N185:O185"/>
    <mergeCell ref="M174:N175"/>
    <mergeCell ref="O174:O175"/>
    <mergeCell ref="E181:P181"/>
    <mergeCell ref="F182:J182"/>
    <mergeCell ref="K182:P182"/>
    <mergeCell ref="F183:G183"/>
    <mergeCell ref="H183:I183"/>
    <mergeCell ref="K183:M183"/>
    <mergeCell ref="N183:O183"/>
    <mergeCell ref="M176:N177"/>
    <mergeCell ref="O176:O177"/>
    <mergeCell ref="E192:K218"/>
    <mergeCell ref="E222:L233"/>
    <mergeCell ref="E237:L241"/>
    <mergeCell ref="E174:E175"/>
    <mergeCell ref="F174:F175"/>
    <mergeCell ref="G174:G175"/>
    <mergeCell ref="H174:H175"/>
    <mergeCell ref="I174:I175"/>
    <mergeCell ref="J174:K175"/>
    <mergeCell ref="L174:L175"/>
    <mergeCell ref="E176:E177"/>
    <mergeCell ref="F176:F177"/>
    <mergeCell ref="G176:G177"/>
    <mergeCell ref="H176:H177"/>
    <mergeCell ref="I176:I177"/>
    <mergeCell ref="J176:K177"/>
    <mergeCell ref="L176:L177"/>
    <mergeCell ref="E178:O178"/>
    <mergeCell ref="F185:G185"/>
    <mergeCell ref="F186:G186"/>
    <mergeCell ref="H186:I186"/>
    <mergeCell ref="K186:M186"/>
    <mergeCell ref="N186:O186"/>
    <mergeCell ref="F184:G184"/>
    <mergeCell ref="G140:G141"/>
    <mergeCell ref="H140:H141"/>
    <mergeCell ref="E138:E139"/>
    <mergeCell ref="F138:F139"/>
    <mergeCell ref="G138:G139"/>
    <mergeCell ref="H138:H139"/>
    <mergeCell ref="I138:I139"/>
    <mergeCell ref="E140:E141"/>
    <mergeCell ref="F140:F141"/>
    <mergeCell ref="I140:I141"/>
    <mergeCell ref="M162:N163"/>
    <mergeCell ref="O162:O163"/>
    <mergeCell ref="J161:K161"/>
    <mergeCell ref="M161:N161"/>
    <mergeCell ref="E162:E163"/>
    <mergeCell ref="F162:F163"/>
    <mergeCell ref="G162:G163"/>
    <mergeCell ref="H162:H163"/>
    <mergeCell ref="I162:I163"/>
    <mergeCell ref="M58:N59"/>
    <mergeCell ref="O58:O59"/>
    <mergeCell ref="J55:L55"/>
    <mergeCell ref="M55:O55"/>
    <mergeCell ref="E2:K5"/>
    <mergeCell ref="E7:K40"/>
    <mergeCell ref="E44:K52"/>
    <mergeCell ref="E53:H53"/>
    <mergeCell ref="E54:O54"/>
    <mergeCell ref="F55:G55"/>
    <mergeCell ref="H55:I55"/>
    <mergeCell ref="F56:F57"/>
    <mergeCell ref="E58:E59"/>
    <mergeCell ref="F58:F59"/>
    <mergeCell ref="G58:G59"/>
    <mergeCell ref="H58:H59"/>
    <mergeCell ref="I58:I59"/>
    <mergeCell ref="J58:K59"/>
    <mergeCell ref="G56:G57"/>
    <mergeCell ref="H56:H57"/>
    <mergeCell ref="I56:I57"/>
    <mergeCell ref="J56:K57"/>
    <mergeCell ref="L56:L57"/>
    <mergeCell ref="M56:N57"/>
    <mergeCell ref="M60:N61"/>
    <mergeCell ref="O60:O61"/>
    <mergeCell ref="E60:E61"/>
    <mergeCell ref="F60:F61"/>
    <mergeCell ref="G60:G61"/>
    <mergeCell ref="H60:H61"/>
    <mergeCell ref="I60:I61"/>
    <mergeCell ref="J60:K61"/>
    <mergeCell ref="L60:L61"/>
    <mergeCell ref="O56:O57"/>
    <mergeCell ref="L58:L59"/>
    <mergeCell ref="M68:N69"/>
    <mergeCell ref="O68:O69"/>
    <mergeCell ref="E68:E69"/>
    <mergeCell ref="F68:F69"/>
    <mergeCell ref="G68:G69"/>
    <mergeCell ref="H68:H69"/>
    <mergeCell ref="I68:I69"/>
    <mergeCell ref="J68:K69"/>
    <mergeCell ref="L68:L69"/>
    <mergeCell ref="M62:N63"/>
    <mergeCell ref="O62:O63"/>
    <mergeCell ref="E62:E63"/>
    <mergeCell ref="F62:F63"/>
    <mergeCell ref="G62:G63"/>
    <mergeCell ref="H62:H63"/>
    <mergeCell ref="I62:I63"/>
    <mergeCell ref="J62:K63"/>
    <mergeCell ref="L62:L63"/>
    <mergeCell ref="M64:N65"/>
    <mergeCell ref="O64:O65"/>
    <mergeCell ref="E64:E65"/>
    <mergeCell ref="F64:F65"/>
    <mergeCell ref="M70:N71"/>
    <mergeCell ref="O70:O71"/>
    <mergeCell ref="E70:E71"/>
    <mergeCell ref="F70:F71"/>
    <mergeCell ref="G70:G71"/>
    <mergeCell ref="H70:H71"/>
    <mergeCell ref="I70:I71"/>
    <mergeCell ref="J70:K71"/>
    <mergeCell ref="L70:L71"/>
    <mergeCell ref="G64:G65"/>
    <mergeCell ref="H64:H65"/>
    <mergeCell ref="I64:I65"/>
    <mergeCell ref="J64:K65"/>
    <mergeCell ref="L64:L65"/>
    <mergeCell ref="M66:N67"/>
    <mergeCell ref="O66:O67"/>
    <mergeCell ref="E66:E67"/>
    <mergeCell ref="F66:F67"/>
    <mergeCell ref="G66:G67"/>
    <mergeCell ref="H66:H67"/>
    <mergeCell ref="I66:I67"/>
    <mergeCell ref="J66:K67"/>
    <mergeCell ref="L66:L67"/>
    <mergeCell ref="E73:O75"/>
    <mergeCell ref="E77:J78"/>
    <mergeCell ref="E80:K99"/>
    <mergeCell ref="E103:K117"/>
    <mergeCell ref="E120:H120"/>
    <mergeCell ref="E121:L134"/>
    <mergeCell ref="E136:I136"/>
    <mergeCell ref="M164:N165"/>
    <mergeCell ref="O164:O165"/>
    <mergeCell ref="E164:E165"/>
    <mergeCell ref="F164:F165"/>
    <mergeCell ref="G164:G165"/>
    <mergeCell ref="H164:H165"/>
    <mergeCell ref="I164:I165"/>
    <mergeCell ref="J164:K165"/>
    <mergeCell ref="L164:L165"/>
    <mergeCell ref="E147:L157"/>
    <mergeCell ref="E159:O159"/>
    <mergeCell ref="F160:G160"/>
    <mergeCell ref="H160:I160"/>
    <mergeCell ref="J160:L160"/>
    <mergeCell ref="M160:O160"/>
    <mergeCell ref="J162:K163"/>
    <mergeCell ref="L162:L163"/>
    <mergeCell ref="M166:N167"/>
    <mergeCell ref="O166:O167"/>
    <mergeCell ref="E166:E167"/>
    <mergeCell ref="F166:F167"/>
    <mergeCell ref="G166:G167"/>
    <mergeCell ref="H166:H167"/>
    <mergeCell ref="I166:I167"/>
    <mergeCell ref="J166:K167"/>
    <mergeCell ref="L166:L167"/>
    <mergeCell ref="M168:N169"/>
    <mergeCell ref="O168:O169"/>
    <mergeCell ref="E168:E169"/>
    <mergeCell ref="F168:F169"/>
    <mergeCell ref="G168:G169"/>
    <mergeCell ref="H168:H169"/>
    <mergeCell ref="I168:I169"/>
    <mergeCell ref="J168:K169"/>
    <mergeCell ref="L168:L169"/>
  </mergeCells>
  <conditionalFormatting sqref="A5 C5">
    <cfRule type="notContainsBlanks" dxfId="5" priority="1">
      <formula>LEN(TRIM(A5))&gt;0</formula>
    </cfRule>
  </conditionalFormatting>
  <conditionalFormatting sqref="B4:B6 B38 B58 B72 B75:B77 B113:B114 B149 B172 B186 B215 B217 B261">
    <cfRule type="notContainsBlanks" dxfId="4" priority="3">
      <formula>LEN(TRIM(B4))&gt;0</formula>
    </cfRule>
  </conditionalFormatting>
  <hyperlinks>
    <hyperlink ref="B3" location="Materialidad!A1" display="Materialidad" xr:uid="{00000000-0004-0000-0F00-000000000000}"/>
    <hyperlink ref="B10" location="'Gobernanza Corporativa'!A1" display="Gobernanza Corporativa" xr:uid="{F3C45F6B-E626-48F8-9481-2EF13B83E4B5}"/>
    <hyperlink ref="B11" location="'Reputación, Gobierno y Compromi'!A1" display="Reputación, Gobierno y Compromiso" xr:uid="{F59FC3FB-244A-4234-A849-C81C04AE5F67}"/>
    <hyperlink ref="B12" location="'Cadena de Valor'!A1" display="Cadena de Valor" xr:uid="{5A970AD0-B09C-46CC-929B-FD01E59C969C}"/>
    <hyperlink ref="B13" location="'Innovación, Tecnología y Datos'!A1" display="Innovación, Tecnología y Datos" xr:uid="{3AB11512-22BC-4514-879E-DF21BA38CF74}"/>
    <hyperlink ref="B17" location="'Biodiversidad y Clima'!A1" display="Biodiversidad y Clima" xr:uid="{CD5E9AE4-9A6B-4935-801F-D944779525EA}"/>
    <hyperlink ref="B18" location="Energía!A1" display="Energía" xr:uid="{E679A09A-7C95-49C2-B7BE-735BEBEECE4C}"/>
    <hyperlink ref="B19" location="'Recursos Hídricos'!A1" display="Recursos Hídricos" xr:uid="{DEA62257-75FD-47D1-8D2D-33D410D71B7D}"/>
    <hyperlink ref="B20" location="Residuos!A1" display="Residuos" xr:uid="{6E42BF53-C54A-4FB8-BF84-04209EAE5E80}"/>
    <hyperlink ref="B21" location="'Circularidad y Ecodiseño'!A1" display="Circularidad y Ecodiseño" xr:uid="{646C9609-7857-4A76-BF60-8903AA512E0B}"/>
    <hyperlink ref="B25" location="'Personas Colaboradoras'!A1" display="Personas Colaboradoras" xr:uid="{E935CD94-2572-419A-8798-53452CF6D523}"/>
    <hyperlink ref="B26" location="'Salud, Seguridad y Bienestar'!A1" display="Salud, Seguridad y Bienestar" xr:uid="{4AAE1D92-1179-4D77-AE0D-603E0B7217A0}"/>
    <hyperlink ref="B27" location="'Derechos Humanos'!A1" display="Derechos Humanos" xr:uid="{8CD236BE-288B-4830-8746-9FDE1F92211E}"/>
    <hyperlink ref="B28" location="'Impacto Social'!A1" display="Impacto Social" xr:uid="{A4F8B14C-AE95-4F37-88F4-718FECEFE563}"/>
    <hyperlink ref="B29" location="'Experiencia del Cliente'!A1" display="Experiencia del Cliente" xr:uid="{2BF021AE-95E9-4865-948D-B2541FEC0F76}"/>
    <hyperlink ref="B32" location="Índice!A1" display="Índice" xr:uid="{7E0AFA98-7F09-414C-90EA-6FB8FC161FE9}"/>
    <hyperlink ref="B33" location="'Verificación Externa'!A1" display="Verificación Externa" xr:uid="{4CFFD0EE-FC60-4AF6-BB47-6D2A372F5E12}"/>
  </hyperlinks>
  <pageMargins left="0.511811024" right="0.511811024" top="0.78740157499999996" bottom="0.78740157499999996" header="0.31496062000000002" footer="0.31496062000000002"/>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M115"/>
  <sheetViews>
    <sheetView showGridLines="0" showRowColHeaders="0" topLeftCell="A96" zoomScale="87" zoomScaleNormal="87" workbookViewId="0"/>
  </sheetViews>
  <sheetFormatPr defaultColWidth="11.125" defaultRowHeight="15" customHeight="1"/>
  <cols>
    <col min="1" max="1" width="1.875" customWidth="1"/>
    <col min="2" max="2" width="30.875" customWidth="1"/>
    <col min="3" max="4" width="1.875" customWidth="1"/>
    <col min="5" max="5" width="26.625" customWidth="1"/>
    <col min="6" max="6" width="1" customWidth="1"/>
    <col min="7" max="7" width="13" customWidth="1"/>
    <col min="8" max="8" width="17.875" customWidth="1"/>
    <col min="9" max="9" width="2.5" customWidth="1"/>
    <col min="10" max="10" width="13" customWidth="1"/>
  </cols>
  <sheetData>
    <row r="1" spans="1:13" ht="40.5" customHeight="1">
      <c r="A1" s="1"/>
      <c r="B1" s="2"/>
      <c r="C1" s="1"/>
      <c r="D1" s="11"/>
      <c r="E1" s="28"/>
      <c r="F1" s="28"/>
      <c r="G1" s="204"/>
      <c r="H1" s="204"/>
      <c r="I1" s="28"/>
      <c r="J1" s="28"/>
      <c r="K1" s="28"/>
      <c r="L1" s="28"/>
      <c r="M1" s="11"/>
    </row>
    <row r="2" spans="1:13" ht="15.75" customHeight="1">
      <c r="A2" s="1"/>
      <c r="B2" s="7"/>
      <c r="C2" s="1"/>
      <c r="D2" s="11"/>
      <c r="E2" s="117" t="s">
        <v>1467</v>
      </c>
      <c r="F2" s="117"/>
      <c r="G2" s="117"/>
      <c r="H2" s="117"/>
      <c r="I2" s="117"/>
      <c r="J2" s="117"/>
      <c r="K2" s="118"/>
      <c r="L2" s="118"/>
      <c r="M2" s="138"/>
    </row>
    <row r="3" spans="1:13" ht="15.75" customHeight="1">
      <c r="A3" s="5"/>
      <c r="B3" s="8" t="s">
        <v>0</v>
      </c>
      <c r="C3" s="7"/>
      <c r="E3" s="343"/>
      <c r="F3" s="343"/>
      <c r="G3" s="343"/>
      <c r="H3" s="343"/>
      <c r="I3" s="343"/>
      <c r="J3" s="343"/>
      <c r="K3" s="343"/>
      <c r="L3" s="118"/>
      <c r="M3" s="118"/>
    </row>
    <row r="4" spans="1:13" ht="15.75" customHeight="1">
      <c r="A4" s="1"/>
      <c r="B4" s="9"/>
      <c r="C4" s="7"/>
      <c r="E4" s="236" t="s">
        <v>1468</v>
      </c>
      <c r="F4" s="236"/>
      <c r="G4" s="236"/>
      <c r="H4" s="236"/>
      <c r="I4" s="236"/>
      <c r="J4" s="236"/>
      <c r="K4" s="236"/>
      <c r="L4" s="118"/>
      <c r="M4" s="118"/>
    </row>
    <row r="5" spans="1:13" ht="15.75" customHeight="1">
      <c r="A5" s="1"/>
      <c r="B5" s="12"/>
      <c r="C5" s="1"/>
      <c r="D5" s="11"/>
      <c r="E5" s="1491"/>
      <c r="F5" s="1108"/>
      <c r="G5" s="1108"/>
      <c r="H5" s="1108"/>
      <c r="I5" s="1108"/>
      <c r="J5" s="1108"/>
      <c r="K5" s="1108"/>
      <c r="L5" s="118"/>
      <c r="M5" s="138"/>
    </row>
    <row r="6" spans="1:13" ht="15.75" customHeight="1">
      <c r="A6" s="1"/>
      <c r="B6" s="8" t="s">
        <v>2</v>
      </c>
      <c r="C6" s="1"/>
      <c r="D6" s="11"/>
      <c r="E6" s="1128" t="s">
        <v>1469</v>
      </c>
      <c r="F6" s="1108"/>
      <c r="G6" s="1108"/>
      <c r="H6" s="1108"/>
      <c r="I6" s="1108"/>
      <c r="J6" s="1108"/>
      <c r="K6" s="1108"/>
      <c r="L6" s="1108"/>
      <c r="M6" s="138"/>
    </row>
    <row r="7" spans="1:13" ht="15.75" customHeight="1">
      <c r="A7" s="13"/>
      <c r="B7" s="9"/>
      <c r="C7" s="1"/>
      <c r="D7" s="11"/>
      <c r="E7" s="1108"/>
      <c r="F7" s="1108"/>
      <c r="G7" s="1108"/>
      <c r="H7" s="1108"/>
      <c r="I7" s="1108"/>
      <c r="J7" s="1108"/>
      <c r="K7" s="1108"/>
      <c r="L7" s="1108"/>
      <c r="M7" s="138"/>
    </row>
    <row r="8" spans="1:13" ht="15.75" customHeight="1">
      <c r="A8" s="1"/>
      <c r="B8" s="7"/>
      <c r="C8" s="13"/>
      <c r="D8" s="10"/>
      <c r="E8" s="1108"/>
      <c r="F8" s="1108"/>
      <c r="G8" s="1108"/>
      <c r="H8" s="1108"/>
      <c r="I8" s="1108"/>
      <c r="J8" s="1108"/>
      <c r="K8" s="1108"/>
      <c r="L8" s="1108"/>
      <c r="M8" s="157"/>
    </row>
    <row r="9" spans="1:13" ht="15.75" customHeight="1">
      <c r="A9" s="1"/>
      <c r="B9" s="8" t="s">
        <v>3</v>
      </c>
      <c r="C9" s="1"/>
      <c r="D9" s="11"/>
      <c r="E9" s="1108"/>
      <c r="F9" s="1108"/>
      <c r="G9" s="1108"/>
      <c r="H9" s="1108"/>
      <c r="I9" s="1108"/>
      <c r="J9" s="1108"/>
      <c r="K9" s="1108"/>
      <c r="L9" s="1108"/>
      <c r="M9" s="138"/>
    </row>
    <row r="10" spans="1:13" ht="15.75" customHeight="1">
      <c r="A10" s="1"/>
      <c r="B10" s="15" t="s">
        <v>4</v>
      </c>
      <c r="C10" s="1"/>
      <c r="D10" s="11"/>
      <c r="E10" s="1108"/>
      <c r="F10" s="1108"/>
      <c r="G10" s="1108"/>
      <c r="H10" s="1108"/>
      <c r="I10" s="1108"/>
      <c r="J10" s="1108"/>
      <c r="K10" s="1108"/>
      <c r="L10" s="1108"/>
      <c r="M10" s="138"/>
    </row>
    <row r="11" spans="1:13" ht="15.75" customHeight="1">
      <c r="A11" s="1"/>
      <c r="B11" s="15" t="s">
        <v>5</v>
      </c>
      <c r="C11" s="1"/>
      <c r="D11" s="11"/>
      <c r="E11" s="1108"/>
      <c r="F11" s="1108"/>
      <c r="G11" s="1108"/>
      <c r="H11" s="1108"/>
      <c r="I11" s="1108"/>
      <c r="J11" s="1108"/>
      <c r="K11" s="1108"/>
      <c r="L11" s="1108"/>
      <c r="M11" s="138"/>
    </row>
    <row r="12" spans="1:13" ht="15.75" customHeight="1">
      <c r="A12" s="1"/>
      <c r="B12" s="15" t="s">
        <v>6</v>
      </c>
      <c r="C12" s="1"/>
      <c r="D12" s="11"/>
      <c r="E12" s="1108"/>
      <c r="F12" s="1108"/>
      <c r="G12" s="1108"/>
      <c r="H12" s="1108"/>
      <c r="I12" s="1108"/>
      <c r="J12" s="1108"/>
      <c r="K12" s="1108"/>
      <c r="L12" s="1108"/>
      <c r="M12" s="138"/>
    </row>
    <row r="13" spans="1:13" ht="15.75" customHeight="1">
      <c r="A13" s="1"/>
      <c r="B13" s="15" t="s">
        <v>7</v>
      </c>
      <c r="C13" s="1"/>
      <c r="D13" s="11"/>
      <c r="E13" s="1108"/>
      <c r="F13" s="1108"/>
      <c r="G13" s="1108"/>
      <c r="H13" s="1108"/>
      <c r="I13" s="1108"/>
      <c r="J13" s="1108"/>
      <c r="K13" s="1108"/>
      <c r="L13" s="1108"/>
      <c r="M13" s="138"/>
    </row>
    <row r="14" spans="1:13" ht="15.75" customHeight="1">
      <c r="A14" s="1"/>
      <c r="B14" s="31"/>
      <c r="C14" s="1"/>
      <c r="D14" s="11"/>
      <c r="E14" s="116"/>
      <c r="F14" s="116"/>
      <c r="G14" s="116"/>
      <c r="H14" s="116"/>
      <c r="I14" s="116"/>
      <c r="J14" s="116"/>
      <c r="K14" s="116"/>
      <c r="L14" s="116"/>
      <c r="M14" s="141"/>
    </row>
    <row r="15" spans="1:13" ht="15.75" customHeight="1">
      <c r="A15" s="1"/>
      <c r="B15" s="7"/>
      <c r="C15" s="1"/>
      <c r="D15" s="11"/>
      <c r="E15" s="115" t="s">
        <v>1470</v>
      </c>
      <c r="F15" s="115"/>
      <c r="G15" s="115"/>
      <c r="H15" s="115"/>
      <c r="I15" s="115"/>
      <c r="J15" s="115"/>
      <c r="K15" s="118"/>
      <c r="L15" s="118"/>
      <c r="M15" s="138"/>
    </row>
    <row r="16" spans="1:13" ht="15.75" customHeight="1">
      <c r="A16" s="1"/>
      <c r="B16" s="8" t="s">
        <v>8</v>
      </c>
      <c r="C16" s="1"/>
      <c r="D16" s="11"/>
      <c r="E16" s="118"/>
      <c r="F16" s="118"/>
      <c r="G16" s="118"/>
      <c r="H16" s="118"/>
      <c r="I16" s="118"/>
      <c r="J16" s="118"/>
      <c r="K16" s="118"/>
      <c r="L16" s="118"/>
      <c r="M16" s="138"/>
    </row>
    <row r="17" spans="1:13" ht="12.6" customHeight="1">
      <c r="A17" s="1"/>
      <c r="B17" s="15" t="s">
        <v>9</v>
      </c>
      <c r="C17" s="1"/>
      <c r="D17" s="11"/>
      <c r="E17" s="1715" t="s">
        <v>1471</v>
      </c>
      <c r="F17" s="1715"/>
      <c r="G17" s="1715"/>
      <c r="H17" s="1715"/>
      <c r="I17" s="1715"/>
      <c r="J17" s="1715"/>
      <c r="K17" s="1715"/>
      <c r="L17" s="1715"/>
      <c r="M17" s="199"/>
    </row>
    <row r="18" spans="1:13" ht="12.75">
      <c r="A18" s="1"/>
      <c r="B18" s="1066" t="s">
        <v>10</v>
      </c>
      <c r="C18" s="1"/>
      <c r="D18" s="11"/>
      <c r="E18" s="1715"/>
      <c r="F18" s="1715"/>
      <c r="G18" s="1715"/>
      <c r="H18" s="1715"/>
      <c r="I18" s="1715"/>
      <c r="J18" s="1715"/>
      <c r="K18" s="1715"/>
      <c r="L18" s="1715"/>
      <c r="M18" s="199"/>
    </row>
    <row r="19" spans="1:13" ht="15.75" customHeight="1">
      <c r="A19" s="1"/>
      <c r="B19" s="15" t="s">
        <v>11</v>
      </c>
      <c r="C19" s="1"/>
      <c r="D19" s="11"/>
      <c r="E19" s="1715"/>
      <c r="F19" s="1715"/>
      <c r="G19" s="1715"/>
      <c r="H19" s="1715"/>
      <c r="I19" s="1715"/>
      <c r="J19" s="1715"/>
      <c r="K19" s="1715"/>
      <c r="L19" s="1715"/>
      <c r="M19" s="199"/>
    </row>
    <row r="20" spans="1:13" ht="12.75">
      <c r="A20" s="1"/>
      <c r="B20" s="15" t="s">
        <v>12</v>
      </c>
      <c r="C20" s="1"/>
      <c r="D20" s="11"/>
      <c r="E20" s="1715"/>
      <c r="F20" s="1715"/>
      <c r="G20" s="1715"/>
      <c r="H20" s="1715"/>
      <c r="I20" s="1715"/>
      <c r="J20" s="1715"/>
      <c r="K20" s="1715"/>
      <c r="L20" s="1715"/>
      <c r="M20" s="199"/>
    </row>
    <row r="21" spans="1:13" ht="14.25">
      <c r="A21" s="1"/>
      <c r="B21" s="15" t="s">
        <v>13</v>
      </c>
      <c r="C21" s="1"/>
      <c r="D21" s="11"/>
      <c r="E21" s="1715"/>
      <c r="F21" s="1715"/>
      <c r="G21" s="1715"/>
      <c r="H21" s="1715"/>
      <c r="I21" s="1715"/>
      <c r="J21" s="1715"/>
      <c r="K21" s="1715"/>
      <c r="L21" s="1715"/>
      <c r="M21" s="170"/>
    </row>
    <row r="22" spans="1:13" ht="14.25">
      <c r="A22" s="1"/>
      <c r="B22" s="31"/>
      <c r="C22" s="1"/>
      <c r="D22" s="11"/>
      <c r="E22" s="1715"/>
      <c r="F22" s="1715"/>
      <c r="G22" s="1715"/>
      <c r="H22" s="1715"/>
      <c r="I22" s="1715"/>
      <c r="J22" s="1715"/>
      <c r="K22" s="1715"/>
      <c r="L22" s="1715"/>
      <c r="M22" s="170"/>
    </row>
    <row r="23" spans="1:13" ht="14.25">
      <c r="A23" s="1"/>
      <c r="B23" s="973"/>
      <c r="C23" s="1"/>
      <c r="D23" s="11"/>
      <c r="E23" s="1715"/>
      <c r="F23" s="1715"/>
      <c r="G23" s="1715"/>
      <c r="H23" s="1715"/>
      <c r="I23" s="1715"/>
      <c r="J23" s="1715"/>
      <c r="K23" s="1715"/>
      <c r="L23" s="1715"/>
      <c r="M23" s="170"/>
    </row>
    <row r="24" spans="1:13" ht="15.75">
      <c r="A24" s="1"/>
      <c r="B24" s="8" t="s">
        <v>14</v>
      </c>
      <c r="C24" s="1"/>
      <c r="D24" s="11"/>
      <c r="E24" s="1715"/>
      <c r="F24" s="1715"/>
      <c r="G24" s="1715"/>
      <c r="H24" s="1715"/>
      <c r="I24" s="1715"/>
      <c r="J24" s="1715"/>
      <c r="K24" s="1715"/>
      <c r="L24" s="1715"/>
      <c r="M24" s="170"/>
    </row>
    <row r="25" spans="1:13" ht="14.25">
      <c r="A25" s="1"/>
      <c r="B25" s="1066" t="s">
        <v>15</v>
      </c>
      <c r="C25" s="1"/>
      <c r="D25" s="11"/>
      <c r="E25" s="1715"/>
      <c r="F25" s="1715"/>
      <c r="G25" s="1715"/>
      <c r="H25" s="1715"/>
      <c r="I25" s="1715"/>
      <c r="J25" s="1715"/>
      <c r="K25" s="1715"/>
      <c r="L25" s="1715"/>
      <c r="M25" s="170"/>
    </row>
    <row r="26" spans="1:13" ht="14.25">
      <c r="A26" s="1"/>
      <c r="B26" s="1066" t="s">
        <v>16</v>
      </c>
      <c r="C26" s="1"/>
      <c r="D26" s="11"/>
      <c r="E26" s="1715"/>
      <c r="F26" s="1715"/>
      <c r="G26" s="1715"/>
      <c r="H26" s="1715"/>
      <c r="I26" s="1715"/>
      <c r="J26" s="1715"/>
      <c r="K26" s="1715"/>
      <c r="L26" s="1715"/>
      <c r="M26" s="170"/>
    </row>
    <row r="27" spans="1:13" ht="14.25">
      <c r="A27" s="1"/>
      <c r="B27" s="1066" t="s">
        <v>17</v>
      </c>
      <c r="C27" s="1"/>
      <c r="D27" s="11"/>
      <c r="E27" s="1715"/>
      <c r="F27" s="1715"/>
      <c r="G27" s="1715"/>
      <c r="H27" s="1715"/>
      <c r="I27" s="1715"/>
      <c r="J27" s="1715"/>
      <c r="K27" s="1715"/>
      <c r="L27" s="1715"/>
      <c r="M27" s="170"/>
    </row>
    <row r="28" spans="1:13" ht="19.899999999999999" customHeight="1">
      <c r="A28" s="1"/>
      <c r="B28" s="1066" t="s">
        <v>18</v>
      </c>
      <c r="C28" s="1"/>
      <c r="D28" s="11"/>
      <c r="E28" s="120"/>
      <c r="F28" s="120"/>
      <c r="G28" s="120"/>
      <c r="H28" s="120"/>
      <c r="I28" s="120"/>
      <c r="J28" s="120"/>
      <c r="K28" s="120"/>
      <c r="L28" s="120"/>
      <c r="M28" s="170"/>
    </row>
    <row r="29" spans="1:13" ht="14.25">
      <c r="A29" s="1"/>
      <c r="B29" s="1066" t="s">
        <v>19</v>
      </c>
      <c r="C29" s="1"/>
      <c r="D29" s="11"/>
      <c r="E29" s="120"/>
      <c r="F29" s="120"/>
      <c r="G29" s="120"/>
      <c r="H29" s="120"/>
      <c r="I29" s="120"/>
      <c r="J29" s="120"/>
      <c r="K29" s="120"/>
      <c r="L29" s="120"/>
      <c r="M29" s="170"/>
    </row>
    <row r="30" spans="1:13" ht="14.25">
      <c r="A30" s="1"/>
      <c r="B30" s="7"/>
      <c r="C30" s="1"/>
      <c r="D30" s="11"/>
      <c r="E30" s="1714" t="s">
        <v>1472</v>
      </c>
      <c r="F30" s="1108"/>
      <c r="G30" s="1108"/>
      <c r="H30" s="1108"/>
      <c r="I30" s="1108"/>
      <c r="J30" s="1108"/>
      <c r="K30" s="1108"/>
      <c r="L30" s="1108"/>
      <c r="M30" s="170"/>
    </row>
    <row r="31" spans="1:13" ht="15.75" customHeight="1">
      <c r="A31" s="1"/>
      <c r="B31" s="1068" t="s">
        <v>20</v>
      </c>
      <c r="C31" s="1"/>
      <c r="D31" s="11"/>
      <c r="E31" s="1108"/>
      <c r="F31" s="1108"/>
      <c r="G31" s="1108"/>
      <c r="H31" s="1108"/>
      <c r="I31" s="1108"/>
      <c r="J31" s="1108"/>
      <c r="K31" s="1108"/>
      <c r="L31" s="1108"/>
      <c r="M31" s="199"/>
    </row>
    <row r="32" spans="1:13" ht="15.75" customHeight="1">
      <c r="A32" s="1"/>
      <c r="B32" s="1066" t="s">
        <v>21</v>
      </c>
      <c r="C32" s="1"/>
      <c r="D32" s="11"/>
      <c r="E32" s="118"/>
      <c r="F32" s="118"/>
      <c r="G32" s="118"/>
      <c r="H32" s="118"/>
      <c r="I32" s="118"/>
      <c r="J32" s="118"/>
      <c r="K32" s="118"/>
      <c r="L32" s="118"/>
      <c r="M32" s="199"/>
    </row>
    <row r="33" spans="1:13" ht="15.75" customHeight="1">
      <c r="A33" s="1"/>
      <c r="B33" s="7"/>
      <c r="C33" s="1"/>
      <c r="D33" s="11"/>
      <c r="E33" s="1282" t="s">
        <v>1473</v>
      </c>
      <c r="F33" s="1108"/>
      <c r="G33" s="1108"/>
      <c r="H33" s="1108"/>
      <c r="I33" s="1108"/>
      <c r="J33" s="1108"/>
      <c r="K33" s="1108"/>
      <c r="L33" s="1108"/>
      <c r="M33" s="199"/>
    </row>
    <row r="34" spans="1:13" ht="15.75" customHeight="1">
      <c r="A34" s="1"/>
      <c r="B34" s="17"/>
      <c r="C34" s="1"/>
      <c r="D34" s="11"/>
      <c r="E34" s="1108"/>
      <c r="F34" s="1108"/>
      <c r="G34" s="1108"/>
      <c r="H34" s="1108"/>
      <c r="I34" s="1108"/>
      <c r="J34" s="1108"/>
      <c r="K34" s="1108"/>
      <c r="L34" s="1108"/>
      <c r="M34" s="199"/>
    </row>
    <row r="35" spans="1:13" ht="15.75" customHeight="1">
      <c r="A35" s="1"/>
      <c r="B35" s="15"/>
      <c r="C35" s="1"/>
      <c r="D35" s="11"/>
      <c r="E35" s="1108"/>
      <c r="F35" s="1108"/>
      <c r="G35" s="1108"/>
      <c r="H35" s="1108"/>
      <c r="I35" s="1108"/>
      <c r="J35" s="1108"/>
      <c r="K35" s="1108"/>
      <c r="L35" s="1108"/>
      <c r="M35" s="199"/>
    </row>
    <row r="36" spans="1:13" ht="15.75" customHeight="1">
      <c r="A36" s="1"/>
      <c r="B36" s="7"/>
      <c r="C36" s="1"/>
      <c r="D36" s="11"/>
      <c r="E36" s="1108"/>
      <c r="F36" s="1108"/>
      <c r="G36" s="1108"/>
      <c r="H36" s="1108"/>
      <c r="I36" s="1108"/>
      <c r="J36" s="1108"/>
      <c r="K36" s="1108"/>
      <c r="L36" s="1108"/>
      <c r="M36" s="199"/>
    </row>
    <row r="37" spans="1:13" ht="15.75" customHeight="1">
      <c r="A37" s="1"/>
      <c r="B37" s="7"/>
      <c r="C37" s="1"/>
      <c r="D37" s="11"/>
      <c r="E37" s="1108"/>
      <c r="F37" s="1108"/>
      <c r="G37" s="1108"/>
      <c r="H37" s="1108"/>
      <c r="I37" s="1108"/>
      <c r="J37" s="1108"/>
      <c r="K37" s="1108"/>
      <c r="L37" s="1108"/>
      <c r="M37" s="199"/>
    </row>
    <row r="38" spans="1:13" ht="15.75" customHeight="1">
      <c r="A38" s="1"/>
      <c r="B38" s="7"/>
      <c r="C38" s="1"/>
      <c r="D38" s="11"/>
      <c r="E38" s="1108"/>
      <c r="F38" s="1108"/>
      <c r="G38" s="1108"/>
      <c r="H38" s="1108"/>
      <c r="I38" s="1108"/>
      <c r="J38" s="1108"/>
      <c r="K38" s="1108"/>
      <c r="L38" s="1108"/>
      <c r="M38" s="170"/>
    </row>
    <row r="39" spans="1:13" ht="15.75" customHeight="1">
      <c r="A39" s="1"/>
      <c r="B39" s="7"/>
      <c r="C39" s="1"/>
      <c r="D39" s="11"/>
      <c r="E39" s="1108"/>
      <c r="F39" s="1108"/>
      <c r="G39" s="1108"/>
      <c r="H39" s="1108"/>
      <c r="I39" s="1108"/>
      <c r="J39" s="1108"/>
      <c r="K39" s="1108"/>
      <c r="L39" s="1108"/>
      <c r="M39" s="118"/>
    </row>
    <row r="40" spans="1:13" ht="15.75" customHeight="1">
      <c r="A40" s="1"/>
      <c r="B40" s="7"/>
      <c r="C40" s="1"/>
      <c r="D40" s="11"/>
      <c r="E40" s="1108"/>
      <c r="F40" s="1108"/>
      <c r="G40" s="1108"/>
      <c r="H40" s="1108"/>
      <c r="I40" s="1108"/>
      <c r="J40" s="1108"/>
      <c r="K40" s="1108"/>
      <c r="L40" s="1108"/>
      <c r="M40" s="118"/>
    </row>
    <row r="41" spans="1:13" ht="67.900000000000006" customHeight="1">
      <c r="A41" s="1"/>
      <c r="B41" s="7"/>
      <c r="C41" s="1"/>
      <c r="D41" s="11"/>
      <c r="E41" s="1108"/>
      <c r="F41" s="1108"/>
      <c r="G41" s="1108"/>
      <c r="H41" s="1108"/>
      <c r="I41" s="1108"/>
      <c r="J41" s="1108"/>
      <c r="K41" s="1108"/>
      <c r="L41" s="1108"/>
      <c r="M41" s="118"/>
    </row>
    <row r="42" spans="1:13" ht="15.75" customHeight="1">
      <c r="A42" s="1"/>
      <c r="B42" s="7"/>
      <c r="C42" s="1"/>
      <c r="D42" s="11"/>
      <c r="E42" s="1108"/>
      <c r="F42" s="1108"/>
      <c r="G42" s="1108"/>
      <c r="H42" s="1108"/>
      <c r="I42" s="1108"/>
      <c r="J42" s="1108"/>
      <c r="K42" s="1108"/>
      <c r="L42" s="1108"/>
      <c r="M42" s="170"/>
    </row>
    <row r="43" spans="1:13" ht="12.75">
      <c r="A43" s="13"/>
      <c r="B43" s="7"/>
      <c r="C43" s="13"/>
      <c r="D43" s="10"/>
      <c r="E43" s="120"/>
      <c r="F43" s="120"/>
      <c r="G43" s="120"/>
      <c r="H43" s="120"/>
      <c r="I43" s="120"/>
      <c r="J43" s="120"/>
      <c r="K43" s="120"/>
      <c r="L43" s="120"/>
      <c r="M43" s="889"/>
    </row>
    <row r="44" spans="1:13" ht="12.75">
      <c r="A44" s="13"/>
      <c r="B44" s="7"/>
      <c r="C44" s="13"/>
      <c r="D44" s="10"/>
      <c r="E44" s="120"/>
      <c r="F44" s="120"/>
      <c r="G44" s="120"/>
      <c r="H44" s="120"/>
      <c r="I44" s="120"/>
      <c r="J44" s="120"/>
      <c r="K44" s="120"/>
      <c r="L44" s="120"/>
      <c r="M44" s="889"/>
    </row>
    <row r="45" spans="1:13" ht="15.75" customHeight="1">
      <c r="A45" s="1"/>
      <c r="B45" s="7"/>
      <c r="C45" s="1"/>
      <c r="D45" s="11"/>
      <c r="E45" s="115" t="s">
        <v>1474</v>
      </c>
      <c r="F45" s="115"/>
      <c r="G45" s="115"/>
      <c r="H45" s="115"/>
      <c r="I45" s="115"/>
      <c r="J45" s="115"/>
      <c r="K45" s="115"/>
      <c r="L45" s="115"/>
      <c r="M45" s="115"/>
    </row>
    <row r="46" spans="1:13" ht="15.75" customHeight="1">
      <c r="A46" s="1"/>
      <c r="B46" s="7"/>
      <c r="C46" s="1"/>
      <c r="D46" s="11"/>
      <c r="E46" s="120"/>
      <c r="F46" s="120"/>
      <c r="G46" s="120"/>
      <c r="H46" s="120"/>
      <c r="I46" s="120"/>
      <c r="J46" s="120"/>
      <c r="K46" s="120"/>
      <c r="L46" s="120"/>
      <c r="M46" s="118"/>
    </row>
    <row r="47" spans="1:13" ht="15.75" customHeight="1">
      <c r="A47" s="1"/>
      <c r="B47" s="7"/>
      <c r="C47" s="1"/>
      <c r="D47" s="11"/>
      <c r="E47" s="1282" t="s">
        <v>1475</v>
      </c>
      <c r="F47" s="1108"/>
      <c r="G47" s="1108"/>
      <c r="H47" s="1108"/>
      <c r="I47" s="1108"/>
      <c r="J47" s="1108"/>
      <c r="K47" s="1108"/>
      <c r="L47" s="1108"/>
      <c r="M47" s="118"/>
    </row>
    <row r="48" spans="1:13" ht="15.75" customHeight="1">
      <c r="A48" s="1"/>
      <c r="B48" s="7"/>
      <c r="C48" s="1"/>
      <c r="D48" s="11"/>
      <c r="E48" s="1108"/>
      <c r="F48" s="1108"/>
      <c r="G48" s="1108"/>
      <c r="H48" s="1108"/>
      <c r="I48" s="1108"/>
      <c r="J48" s="1108"/>
      <c r="K48" s="1108"/>
      <c r="L48" s="1108"/>
      <c r="M48" s="118"/>
    </row>
    <row r="49" spans="1:13" ht="15.75" customHeight="1">
      <c r="A49" s="1"/>
      <c r="B49" s="7"/>
      <c r="C49" s="1"/>
      <c r="D49" s="11"/>
      <c r="E49" s="1108"/>
      <c r="F49" s="1108"/>
      <c r="G49" s="1108"/>
      <c r="H49" s="1108"/>
      <c r="I49" s="1108"/>
      <c r="J49" s="1108"/>
      <c r="K49" s="1108"/>
      <c r="L49" s="1108"/>
      <c r="M49" s="170"/>
    </row>
    <row r="50" spans="1:13" ht="15.75" customHeight="1">
      <c r="A50" s="1"/>
      <c r="B50" s="7"/>
      <c r="C50" s="1"/>
      <c r="D50" s="11"/>
      <c r="E50" s="1108"/>
      <c r="F50" s="1108"/>
      <c r="G50" s="1108"/>
      <c r="H50" s="1108"/>
      <c r="I50" s="1108"/>
      <c r="J50" s="1108"/>
      <c r="K50" s="1108"/>
      <c r="L50" s="1108"/>
      <c r="M50" s="889"/>
    </row>
    <row r="51" spans="1:13" ht="15.75" customHeight="1">
      <c r="A51" s="1"/>
      <c r="B51" s="7"/>
      <c r="C51" s="1"/>
      <c r="D51" s="11"/>
      <c r="E51" s="1108"/>
      <c r="F51" s="1108"/>
      <c r="G51" s="1108"/>
      <c r="H51" s="1108"/>
      <c r="I51" s="1108"/>
      <c r="J51" s="1108"/>
      <c r="K51" s="1108"/>
      <c r="L51" s="1108"/>
      <c r="M51" s="889"/>
    </row>
    <row r="52" spans="1:13" ht="15.75" customHeight="1">
      <c r="A52" s="1"/>
      <c r="B52" s="20"/>
      <c r="C52" s="1"/>
      <c r="D52" s="11"/>
      <c r="E52" s="1108"/>
      <c r="F52" s="1108"/>
      <c r="G52" s="1108"/>
      <c r="H52" s="1108"/>
      <c r="I52" s="1108"/>
      <c r="J52" s="1108"/>
      <c r="K52" s="1108"/>
      <c r="L52" s="1108"/>
      <c r="M52" s="889"/>
    </row>
    <row r="53" spans="1:13" ht="15.75" customHeight="1">
      <c r="A53" s="1"/>
      <c r="B53" s="22"/>
      <c r="C53" s="1"/>
      <c r="D53" s="11"/>
      <c r="E53" s="1108"/>
      <c r="F53" s="1108"/>
      <c r="G53" s="1108"/>
      <c r="H53" s="1108"/>
      <c r="I53" s="1108"/>
      <c r="J53" s="1108"/>
      <c r="K53" s="1108"/>
      <c r="L53" s="1108"/>
      <c r="M53" s="889"/>
    </row>
    <row r="54" spans="1:13" ht="15.75" customHeight="1">
      <c r="A54" s="1"/>
      <c r="B54" s="4"/>
      <c r="C54" s="1"/>
      <c r="D54" s="11"/>
      <c r="E54" s="1108"/>
      <c r="F54" s="1108"/>
      <c r="G54" s="1108"/>
      <c r="H54" s="1108"/>
      <c r="I54" s="1108"/>
      <c r="J54" s="1108"/>
      <c r="K54" s="1108"/>
      <c r="L54" s="1108"/>
      <c r="M54" s="889"/>
    </row>
    <row r="55" spans="1:13" ht="15.75" customHeight="1">
      <c r="A55" s="1"/>
      <c r="B55" s="4"/>
      <c r="C55" s="1"/>
      <c r="D55" s="11"/>
      <c r="E55" s="1108"/>
      <c r="F55" s="1108"/>
      <c r="G55" s="1108"/>
      <c r="H55" s="1108"/>
      <c r="I55" s="1108"/>
      <c r="J55" s="1108"/>
      <c r="K55" s="1108"/>
      <c r="L55" s="1108"/>
      <c r="M55" s="889"/>
    </row>
    <row r="56" spans="1:13" ht="15.75" customHeight="1">
      <c r="A56" s="1"/>
      <c r="B56" s="4"/>
      <c r="C56" s="1"/>
      <c r="D56" s="11"/>
      <c r="E56" s="1108"/>
      <c r="F56" s="1108"/>
      <c r="G56" s="1108"/>
      <c r="H56" s="1108"/>
      <c r="I56" s="1108"/>
      <c r="J56" s="1108"/>
      <c r="K56" s="1108"/>
      <c r="L56" s="1108"/>
      <c r="M56" s="889"/>
    </row>
    <row r="57" spans="1:13" ht="52.15" customHeight="1">
      <c r="A57" s="1"/>
      <c r="B57" s="4"/>
      <c r="C57" s="1"/>
      <c r="D57" s="11"/>
      <c r="E57" s="1108"/>
      <c r="F57" s="1108"/>
      <c r="G57" s="1108"/>
      <c r="H57" s="1108"/>
      <c r="I57" s="1108"/>
      <c r="J57" s="1108"/>
      <c r="K57" s="1108"/>
      <c r="L57" s="1108"/>
      <c r="M57" s="889"/>
    </row>
    <row r="58" spans="1:13" ht="15.75" customHeight="1">
      <c r="A58" s="1"/>
      <c r="B58" s="4"/>
      <c r="C58" s="1"/>
      <c r="D58" s="11"/>
      <c r="E58" s="1108"/>
      <c r="F58" s="1108"/>
      <c r="G58" s="1108"/>
      <c r="H58" s="1108"/>
      <c r="I58" s="1108"/>
      <c r="J58" s="1108"/>
      <c r="K58" s="1108"/>
      <c r="L58" s="1108"/>
      <c r="M58" s="889"/>
    </row>
    <row r="59" spans="1:13" ht="15.75" customHeight="1">
      <c r="A59" s="1"/>
      <c r="B59" s="22"/>
      <c r="C59" s="1"/>
      <c r="D59" s="11"/>
      <c r="E59" s="1108"/>
      <c r="F59" s="1108"/>
      <c r="G59" s="1108"/>
      <c r="H59" s="1108"/>
      <c r="I59" s="1108"/>
      <c r="J59" s="1108"/>
      <c r="K59" s="1108"/>
      <c r="L59" s="1108"/>
      <c r="M59" s="138"/>
    </row>
    <row r="60" spans="1:13" ht="15.75" customHeight="1">
      <c r="A60" s="1"/>
      <c r="B60" s="22"/>
      <c r="C60" s="1"/>
      <c r="D60" s="11"/>
      <c r="E60" s="1108"/>
      <c r="F60" s="1108"/>
      <c r="G60" s="1108"/>
      <c r="H60" s="1108"/>
      <c r="I60" s="1108"/>
      <c r="J60" s="1108"/>
      <c r="K60" s="1108"/>
      <c r="L60" s="1108"/>
      <c r="M60" s="138"/>
    </row>
    <row r="61" spans="1:13" ht="15.75" customHeight="1">
      <c r="A61" s="1"/>
      <c r="B61" s="22"/>
      <c r="C61" s="1"/>
      <c r="D61" s="11"/>
      <c r="E61" s="170"/>
      <c r="F61" s="170"/>
      <c r="G61" s="170"/>
      <c r="H61" s="170"/>
      <c r="I61" s="170"/>
      <c r="J61" s="170"/>
      <c r="K61" s="170"/>
      <c r="L61" s="170"/>
      <c r="M61" s="138"/>
    </row>
    <row r="62" spans="1:13" ht="15.75" customHeight="1">
      <c r="A62" s="1"/>
      <c r="B62" s="22"/>
      <c r="C62" s="1"/>
      <c r="D62" s="11"/>
      <c r="E62" s="1140" t="s">
        <v>1476</v>
      </c>
      <c r="F62" s="1108"/>
      <c r="G62" s="1108"/>
      <c r="H62" s="1108"/>
      <c r="I62" s="1108"/>
      <c r="J62" s="1108"/>
      <c r="K62" s="1108"/>
      <c r="L62" s="1108"/>
      <c r="M62" s="138"/>
    </row>
    <row r="63" spans="1:13" ht="12.75">
      <c r="A63" s="1"/>
      <c r="B63" s="4"/>
      <c r="C63" s="1"/>
      <c r="D63" s="11"/>
      <c r="E63" s="1108"/>
      <c r="F63" s="1108"/>
      <c r="G63" s="1108"/>
      <c r="H63" s="1108"/>
      <c r="I63" s="1108"/>
      <c r="J63" s="1108"/>
      <c r="K63" s="1108"/>
      <c r="L63" s="1108"/>
      <c r="M63" s="138"/>
    </row>
    <row r="64" spans="1:13" ht="15.75" customHeight="1">
      <c r="A64" s="1"/>
      <c r="B64" s="4"/>
      <c r="C64" s="1"/>
      <c r="D64" s="11"/>
      <c r="E64" s="120"/>
      <c r="F64" s="120"/>
      <c r="G64" s="120"/>
      <c r="H64" s="120"/>
      <c r="I64" s="120"/>
      <c r="J64" s="120"/>
      <c r="K64" s="120"/>
      <c r="L64" s="120"/>
      <c r="M64" s="222"/>
    </row>
    <row r="65" spans="1:13" ht="15.75" customHeight="1">
      <c r="A65" s="1"/>
      <c r="B65" s="4"/>
      <c r="C65" s="1"/>
      <c r="D65" s="11"/>
      <c r="E65" s="1282" t="s">
        <v>1477</v>
      </c>
      <c r="F65" s="1108"/>
      <c r="G65" s="1108"/>
      <c r="H65" s="1108"/>
      <c r="I65" s="1108"/>
      <c r="J65" s="1108"/>
      <c r="K65" s="1108"/>
      <c r="L65" s="1108"/>
      <c r="M65" s="222"/>
    </row>
    <row r="66" spans="1:13" ht="15.75" customHeight="1">
      <c r="A66" s="1"/>
      <c r="B66" s="4"/>
      <c r="C66" s="1"/>
      <c r="D66" s="11"/>
      <c r="E66" s="1108"/>
      <c r="F66" s="1108"/>
      <c r="G66" s="1108"/>
      <c r="H66" s="1108"/>
      <c r="I66" s="1108"/>
      <c r="J66" s="1108"/>
      <c r="K66" s="1108"/>
      <c r="L66" s="1108"/>
      <c r="M66" s="261"/>
    </row>
    <row r="67" spans="1:13" ht="15.75" customHeight="1">
      <c r="A67" s="1"/>
      <c r="B67" s="4"/>
      <c r="C67" s="1"/>
      <c r="D67" s="11"/>
      <c r="E67" s="1108"/>
      <c r="F67" s="1108"/>
      <c r="G67" s="1108"/>
      <c r="H67" s="1108"/>
      <c r="I67" s="1108"/>
      <c r="J67" s="1108"/>
      <c r="K67" s="1108"/>
      <c r="L67" s="1108"/>
      <c r="M67" s="503"/>
    </row>
    <row r="68" spans="1:13" ht="15.75" customHeight="1">
      <c r="A68" s="1"/>
      <c r="B68" s="64"/>
      <c r="C68" s="1"/>
      <c r="D68" s="11"/>
      <c r="E68" s="1108"/>
      <c r="F68" s="1108"/>
      <c r="G68" s="1108"/>
      <c r="H68" s="1108"/>
      <c r="I68" s="1108"/>
      <c r="J68" s="1108"/>
      <c r="K68" s="1108"/>
      <c r="L68" s="1108"/>
      <c r="M68" s="261"/>
    </row>
    <row r="69" spans="1:13" ht="15.75" customHeight="1">
      <c r="A69" s="1"/>
      <c r="B69" s="4"/>
      <c r="C69" s="1"/>
      <c r="D69" s="11"/>
      <c r="E69" s="1108"/>
      <c r="F69" s="1108"/>
      <c r="G69" s="1108"/>
      <c r="H69" s="1108"/>
      <c r="I69" s="1108"/>
      <c r="J69" s="1108"/>
      <c r="K69" s="1108"/>
      <c r="L69" s="1108"/>
      <c r="M69" s="345"/>
    </row>
    <row r="70" spans="1:13" ht="15.75" customHeight="1">
      <c r="A70" s="1"/>
      <c r="B70" s="20"/>
      <c r="C70" s="1"/>
      <c r="D70" s="11"/>
      <c r="E70" s="1108"/>
      <c r="F70" s="1108"/>
      <c r="G70" s="1108"/>
      <c r="H70" s="1108"/>
      <c r="I70" s="1108"/>
      <c r="J70" s="1108"/>
      <c r="K70" s="1108"/>
      <c r="L70" s="1108"/>
      <c r="M70" s="1713"/>
    </row>
    <row r="71" spans="1:13" ht="15.75" customHeight="1">
      <c r="A71" s="1"/>
      <c r="B71" s="22"/>
      <c r="C71" s="1"/>
      <c r="D71" s="11"/>
      <c r="E71" s="1108"/>
      <c r="F71" s="1108"/>
      <c r="G71" s="1108"/>
      <c r="H71" s="1108"/>
      <c r="I71" s="1108"/>
      <c r="J71" s="1108"/>
      <c r="K71" s="1108"/>
      <c r="L71" s="1108"/>
      <c r="M71" s="1108"/>
    </row>
    <row r="72" spans="1:13" ht="15.75" customHeight="1">
      <c r="A72" s="1"/>
      <c r="B72" s="4"/>
      <c r="C72" s="1"/>
      <c r="D72" s="11"/>
      <c r="E72" s="1108"/>
      <c r="F72" s="1108"/>
      <c r="G72" s="1108"/>
      <c r="H72" s="1108"/>
      <c r="I72" s="1108"/>
      <c r="J72" s="1108"/>
      <c r="K72" s="1108"/>
      <c r="L72" s="1108"/>
      <c r="M72" s="1108"/>
    </row>
    <row r="73" spans="1:13" ht="42" customHeight="1">
      <c r="A73" s="1"/>
      <c r="B73" s="4"/>
      <c r="C73" s="1"/>
      <c r="D73" s="11"/>
      <c r="E73" s="1108"/>
      <c r="F73" s="1108"/>
      <c r="G73" s="1108"/>
      <c r="H73" s="1108"/>
      <c r="I73" s="1108"/>
      <c r="J73" s="1108"/>
      <c r="K73" s="1108"/>
      <c r="L73" s="1108"/>
      <c r="M73" s="1108"/>
    </row>
    <row r="74" spans="1:13" ht="15.75" customHeight="1">
      <c r="A74" s="1"/>
      <c r="B74" s="4"/>
      <c r="C74" s="1"/>
      <c r="D74" s="11"/>
      <c r="E74" s="1108"/>
      <c r="F74" s="1108"/>
      <c r="G74" s="1108"/>
      <c r="H74" s="1108"/>
      <c r="I74" s="1108"/>
      <c r="J74" s="1108"/>
      <c r="K74" s="1108"/>
      <c r="L74" s="1108"/>
      <c r="M74" s="306"/>
    </row>
    <row r="75" spans="1:13" ht="70.900000000000006" customHeight="1">
      <c r="A75" s="1"/>
      <c r="B75" s="4"/>
      <c r="C75" s="1"/>
      <c r="D75" s="11"/>
      <c r="E75" s="1108"/>
      <c r="F75" s="1108"/>
      <c r="G75" s="1108"/>
      <c r="H75" s="1108"/>
      <c r="I75" s="1108"/>
      <c r="J75" s="1108"/>
      <c r="K75" s="1108"/>
      <c r="L75" s="1108"/>
      <c r="M75" s="261"/>
    </row>
    <row r="76" spans="1:13" ht="15.75" customHeight="1">
      <c r="A76" s="1"/>
      <c r="B76" s="4"/>
      <c r="C76" s="1"/>
      <c r="D76" s="11"/>
      <c r="E76" s="314"/>
      <c r="F76" s="314"/>
      <c r="G76" s="314"/>
      <c r="H76" s="314"/>
      <c r="I76" s="314"/>
      <c r="J76" s="314"/>
      <c r="K76" s="314"/>
      <c r="L76" s="345"/>
      <c r="M76" s="261"/>
    </row>
    <row r="77" spans="1:13" ht="15.75" customHeight="1">
      <c r="A77" s="1"/>
      <c r="B77" s="4"/>
      <c r="C77" s="1"/>
      <c r="D77" s="11"/>
      <c r="E77" s="115" t="s">
        <v>1478</v>
      </c>
      <c r="F77" s="115"/>
      <c r="G77" s="115"/>
      <c r="H77" s="115"/>
      <c r="I77" s="115"/>
      <c r="J77" s="115"/>
      <c r="K77" s="115"/>
      <c r="L77" s="115"/>
      <c r="M77" s="115"/>
    </row>
    <row r="78" spans="1:13" ht="15.75" customHeight="1">
      <c r="A78" s="1"/>
      <c r="B78" s="20"/>
      <c r="C78" s="1"/>
      <c r="D78" s="11"/>
      <c r="E78" s="138"/>
      <c r="F78" s="118"/>
      <c r="G78" s="118"/>
      <c r="H78" s="118"/>
      <c r="I78" s="118"/>
      <c r="J78" s="118"/>
      <c r="K78" s="118"/>
      <c r="L78" s="118"/>
      <c r="M78" s="118"/>
    </row>
    <row r="79" spans="1:13" ht="15.75" customHeight="1">
      <c r="A79" s="1"/>
      <c r="B79" s="22"/>
      <c r="C79" s="1"/>
      <c r="D79" s="11"/>
      <c r="E79" s="1282" t="s">
        <v>1479</v>
      </c>
      <c r="F79" s="1108"/>
      <c r="G79" s="1108"/>
      <c r="H79" s="1108"/>
      <c r="I79" s="1108"/>
      <c r="J79" s="1108"/>
      <c r="K79" s="1108"/>
      <c r="L79" s="1108"/>
      <c r="M79" s="118"/>
    </row>
    <row r="80" spans="1:13" ht="15.75" customHeight="1">
      <c r="A80" s="1"/>
      <c r="B80" s="4"/>
      <c r="C80" s="1"/>
      <c r="D80" s="11"/>
      <c r="E80" s="1108"/>
      <c r="F80" s="1108"/>
      <c r="G80" s="1108"/>
      <c r="H80" s="1108"/>
      <c r="I80" s="1108"/>
      <c r="J80" s="1108"/>
      <c r="K80" s="1108"/>
      <c r="L80" s="1108"/>
      <c r="M80" s="138"/>
    </row>
    <row r="81" spans="1:13" ht="15.75" customHeight="1">
      <c r="A81" s="1"/>
      <c r="B81" s="18"/>
      <c r="C81" s="1"/>
      <c r="D81" s="11"/>
      <c r="E81" s="1108"/>
      <c r="F81" s="1108"/>
      <c r="G81" s="1108"/>
      <c r="H81" s="1108"/>
      <c r="I81" s="1108"/>
      <c r="J81" s="1108"/>
      <c r="K81" s="1108"/>
      <c r="L81" s="1108"/>
      <c r="M81" s="138"/>
    </row>
    <row r="82" spans="1:13" ht="15.75" customHeight="1">
      <c r="A82" s="1"/>
      <c r="B82" s="4"/>
      <c r="C82" s="1"/>
      <c r="D82" s="11"/>
      <c r="E82" s="1108"/>
      <c r="F82" s="1108"/>
      <c r="G82" s="1108"/>
      <c r="H82" s="1108"/>
      <c r="I82" s="1108"/>
      <c r="J82" s="1108"/>
      <c r="K82" s="1108"/>
      <c r="L82" s="1108"/>
      <c r="M82" s="138"/>
    </row>
    <row r="83" spans="1:13" ht="15.75" customHeight="1">
      <c r="A83" s="1"/>
      <c r="B83" s="19"/>
      <c r="C83" s="1"/>
      <c r="D83" s="11"/>
      <c r="E83" s="1108"/>
      <c r="F83" s="1108"/>
      <c r="G83" s="1108"/>
      <c r="H83" s="1108"/>
      <c r="I83" s="1108"/>
      <c r="J83" s="1108"/>
      <c r="K83" s="1108"/>
      <c r="L83" s="1108"/>
      <c r="M83" s="138"/>
    </row>
    <row r="84" spans="1:13" ht="15.75" customHeight="1">
      <c r="A84" s="1"/>
      <c r="B84" s="4"/>
      <c r="C84" s="1"/>
      <c r="D84" s="11"/>
      <c r="E84" s="1108"/>
      <c r="F84" s="1108"/>
      <c r="G84" s="1108"/>
      <c r="H84" s="1108"/>
      <c r="I84" s="1108"/>
      <c r="J84" s="1108"/>
      <c r="K84" s="1108"/>
      <c r="L84" s="1108"/>
      <c r="M84" s="138"/>
    </row>
    <row r="85" spans="1:13" ht="15.75" customHeight="1">
      <c r="A85" s="1"/>
      <c r="B85" s="20"/>
      <c r="C85" s="1"/>
      <c r="D85" s="11"/>
      <c r="E85" s="1108"/>
      <c r="F85" s="1108"/>
      <c r="G85" s="1108"/>
      <c r="H85" s="1108"/>
      <c r="I85" s="1108"/>
      <c r="J85" s="1108"/>
      <c r="K85" s="1108"/>
      <c r="L85" s="1108"/>
      <c r="M85" s="138"/>
    </row>
    <row r="86" spans="1:13" ht="15.75" customHeight="1">
      <c r="A86" s="1"/>
      <c r="B86" s="22"/>
      <c r="C86" s="1"/>
      <c r="D86" s="11"/>
      <c r="E86" s="1108"/>
      <c r="F86" s="1108"/>
      <c r="G86" s="1108"/>
      <c r="H86" s="1108"/>
      <c r="I86" s="1108"/>
      <c r="J86" s="1108"/>
      <c r="K86" s="1108"/>
      <c r="L86" s="1108"/>
      <c r="M86" s="138"/>
    </row>
    <row r="87" spans="1:13" ht="15.75" customHeight="1">
      <c r="A87" s="1"/>
      <c r="B87" s="4"/>
      <c r="C87" s="1"/>
      <c r="D87" s="11"/>
      <c r="E87" s="1108"/>
      <c r="F87" s="1108"/>
      <c r="G87" s="1108"/>
      <c r="H87" s="1108"/>
      <c r="I87" s="1108"/>
      <c r="J87" s="1108"/>
      <c r="K87" s="1108"/>
      <c r="L87" s="1108"/>
      <c r="M87" s="138"/>
    </row>
    <row r="88" spans="1:13" ht="15.75" customHeight="1">
      <c r="A88" s="1"/>
      <c r="B88" s="20"/>
      <c r="C88" s="1"/>
      <c r="D88" s="11"/>
      <c r="E88" s="1108"/>
      <c r="F88" s="1108"/>
      <c r="G88" s="1108"/>
      <c r="H88" s="1108"/>
      <c r="I88" s="1108"/>
      <c r="J88" s="1108"/>
      <c r="K88" s="1108"/>
      <c r="L88" s="1108"/>
      <c r="M88" s="138"/>
    </row>
    <row r="89" spans="1:13" ht="15.75" customHeight="1">
      <c r="A89" s="1"/>
      <c r="B89" s="22"/>
      <c r="C89" s="1"/>
      <c r="D89" s="11"/>
      <c r="E89" s="1108"/>
      <c r="F89" s="1108"/>
      <c r="G89" s="1108"/>
      <c r="H89" s="1108"/>
      <c r="I89" s="1108"/>
      <c r="J89" s="1108"/>
      <c r="K89" s="1108"/>
      <c r="L89" s="1108"/>
      <c r="M89" s="138"/>
    </row>
    <row r="90" spans="1:13" ht="15.75" customHeight="1">
      <c r="A90" s="1"/>
      <c r="B90" s="4"/>
      <c r="C90" s="1"/>
      <c r="D90" s="11"/>
      <c r="E90" s="1108"/>
      <c r="F90" s="1108"/>
      <c r="G90" s="1108"/>
      <c r="H90" s="1108"/>
      <c r="I90" s="1108"/>
      <c r="J90" s="1108"/>
      <c r="K90" s="1108"/>
      <c r="L90" s="1108"/>
      <c r="M90" s="118"/>
    </row>
    <row r="91" spans="1:13" ht="15.75" customHeight="1">
      <c r="A91" s="1"/>
      <c r="B91" s="4"/>
      <c r="C91" s="1"/>
      <c r="D91" s="11"/>
      <c r="E91" s="1108"/>
      <c r="F91" s="1108"/>
      <c r="G91" s="1108"/>
      <c r="H91" s="1108"/>
      <c r="I91" s="1108"/>
      <c r="J91" s="1108"/>
      <c r="K91" s="1108"/>
      <c r="L91" s="1108"/>
      <c r="M91" s="118"/>
    </row>
    <row r="92" spans="1:13" ht="15.75" customHeight="1">
      <c r="A92" s="1"/>
      <c r="B92" s="4"/>
      <c r="C92" s="1"/>
      <c r="D92" s="11"/>
      <c r="E92" s="1108"/>
      <c r="F92" s="1108"/>
      <c r="G92" s="1108"/>
      <c r="H92" s="1108"/>
      <c r="I92" s="1108"/>
      <c r="J92" s="1108"/>
      <c r="K92" s="1108"/>
      <c r="L92" s="1108"/>
      <c r="M92" s="138"/>
    </row>
    <row r="93" spans="1:13" ht="110.65" customHeight="1">
      <c r="A93" s="1"/>
      <c r="B93" s="4"/>
      <c r="C93" s="1"/>
      <c r="D93" s="11"/>
      <c r="E93" s="1108"/>
      <c r="F93" s="1108"/>
      <c r="G93" s="1108"/>
      <c r="H93" s="1108"/>
      <c r="I93" s="1108"/>
      <c r="J93" s="1108"/>
      <c r="K93" s="1108"/>
      <c r="L93" s="1108"/>
      <c r="M93" s="138"/>
    </row>
    <row r="94" spans="1:13" ht="15.75" customHeight="1">
      <c r="A94" s="1"/>
      <c r="B94" s="4"/>
      <c r="C94" s="1"/>
      <c r="D94" s="11"/>
      <c r="E94" s="124"/>
      <c r="F94" s="11"/>
      <c r="G94" s="10"/>
      <c r="H94" s="10"/>
      <c r="I94" s="11"/>
      <c r="J94" s="11"/>
      <c r="K94" s="11"/>
      <c r="L94" s="11"/>
      <c r="M94" s="11"/>
    </row>
    <row r="95" spans="1:13" ht="15.75" customHeight="1">
      <c r="A95" s="1"/>
      <c r="B95" s="20"/>
      <c r="C95" s="1"/>
      <c r="D95" s="11"/>
      <c r="E95" s="124"/>
      <c r="F95" s="11"/>
      <c r="G95" s="10"/>
      <c r="H95" s="10"/>
      <c r="I95" s="11"/>
      <c r="J95" s="11"/>
      <c r="K95" s="11"/>
      <c r="L95" s="11"/>
      <c r="M95" s="11"/>
    </row>
    <row r="96" spans="1:13" ht="15.75" customHeight="1">
      <c r="A96" s="1"/>
      <c r="B96" s="22"/>
      <c r="C96" s="1"/>
      <c r="D96" s="11"/>
      <c r="E96" s="124"/>
      <c r="F96" s="11"/>
      <c r="G96" s="10"/>
      <c r="H96" s="10"/>
      <c r="I96" s="11"/>
      <c r="J96" s="11"/>
      <c r="K96" s="11"/>
      <c r="L96" s="11"/>
      <c r="M96" s="11"/>
    </row>
    <row r="97" spans="1:13" ht="15.75" customHeight="1">
      <c r="A97" s="1"/>
      <c r="B97" s="4"/>
      <c r="C97" s="1"/>
      <c r="D97" s="11"/>
      <c r="E97" s="124"/>
      <c r="F97" s="11"/>
      <c r="G97" s="10"/>
      <c r="H97" s="10"/>
      <c r="I97" s="11"/>
      <c r="J97" s="11"/>
      <c r="K97" s="11"/>
      <c r="L97" s="11"/>
      <c r="M97" s="11"/>
    </row>
    <row r="98" spans="1:13" ht="15.75" customHeight="1">
      <c r="A98" s="1"/>
      <c r="B98" s="4"/>
      <c r="C98" s="1"/>
      <c r="D98" s="11"/>
      <c r="E98" s="124"/>
      <c r="F98" s="11"/>
      <c r="G98" s="10"/>
      <c r="H98" s="10"/>
      <c r="I98" s="11"/>
      <c r="J98" s="11"/>
      <c r="K98" s="11"/>
      <c r="L98" s="11"/>
      <c r="M98" s="11"/>
    </row>
    <row r="99" spans="1:13" ht="15.75" customHeight="1">
      <c r="A99" s="1"/>
      <c r="B99" s="4"/>
      <c r="C99" s="1"/>
      <c r="D99" s="11"/>
      <c r="E99" s="124"/>
      <c r="F99" s="11"/>
      <c r="G99" s="10"/>
      <c r="H99" s="10"/>
      <c r="I99" s="11"/>
      <c r="J99" s="11"/>
      <c r="K99" s="11"/>
      <c r="L99" s="11"/>
      <c r="M99" s="11"/>
    </row>
    <row r="100" spans="1:13" ht="15.75" customHeight="1">
      <c r="A100" s="1"/>
      <c r="B100" s="4"/>
      <c r="C100" s="1"/>
      <c r="D100" s="11"/>
      <c r="E100" s="124"/>
      <c r="F100" s="11"/>
      <c r="G100" s="10"/>
      <c r="H100" s="10"/>
      <c r="I100" s="11"/>
      <c r="J100" s="11"/>
      <c r="K100" s="11"/>
      <c r="L100" s="11"/>
      <c r="M100" s="11"/>
    </row>
    <row r="101" spans="1:13" ht="15.75" customHeight="1">
      <c r="A101" s="1"/>
      <c r="B101" s="64"/>
      <c r="C101" s="1"/>
      <c r="D101" s="11"/>
      <c r="E101" s="124"/>
      <c r="F101" s="11"/>
      <c r="G101" s="10"/>
      <c r="H101" s="10"/>
      <c r="I101" s="11"/>
      <c r="J101" s="11"/>
      <c r="K101" s="11"/>
      <c r="L101" s="11"/>
      <c r="M101" s="11"/>
    </row>
    <row r="102" spans="1:13" ht="15.75" customHeight="1">
      <c r="A102" s="1"/>
      <c r="B102" s="4"/>
      <c r="C102" s="1"/>
      <c r="D102" s="11"/>
      <c r="E102" s="124"/>
      <c r="F102" s="11"/>
      <c r="G102" s="10"/>
      <c r="H102" s="10"/>
      <c r="I102" s="11"/>
      <c r="J102" s="11"/>
      <c r="K102" s="11"/>
      <c r="L102" s="11"/>
      <c r="M102" s="11"/>
    </row>
    <row r="103" spans="1:13" ht="15.75" customHeight="1">
      <c r="A103" s="1"/>
      <c r="B103" s="20"/>
      <c r="C103" s="1"/>
      <c r="D103" s="11"/>
      <c r="E103" s="124"/>
      <c r="F103" s="11"/>
      <c r="G103" s="10"/>
      <c r="H103" s="10"/>
      <c r="I103" s="11"/>
      <c r="J103" s="11"/>
      <c r="K103" s="11"/>
      <c r="L103" s="11"/>
      <c r="M103" s="11"/>
    </row>
    <row r="104" spans="1:13" ht="15.75" customHeight="1">
      <c r="A104" s="1"/>
      <c r="B104" s="22"/>
      <c r="C104" s="1"/>
      <c r="D104" s="11"/>
      <c r="E104" s="124"/>
      <c r="F104" s="11"/>
      <c r="G104" s="10"/>
      <c r="H104" s="10"/>
      <c r="I104" s="11"/>
      <c r="J104" s="11"/>
      <c r="K104" s="11"/>
      <c r="L104" s="11"/>
      <c r="M104" s="11"/>
    </row>
    <row r="105" spans="1:13" ht="15.75" customHeight="1">
      <c r="A105" s="1"/>
      <c r="B105" s="4"/>
      <c r="C105" s="1"/>
      <c r="D105" s="11"/>
      <c r="E105" s="124"/>
      <c r="F105" s="11"/>
      <c r="G105" s="10"/>
      <c r="H105" s="10"/>
      <c r="I105" s="11"/>
      <c r="J105" s="11"/>
      <c r="K105" s="11"/>
      <c r="L105" s="11"/>
      <c r="M105" s="11"/>
    </row>
    <row r="106" spans="1:13" ht="15.75" customHeight="1">
      <c r="A106" s="1"/>
      <c r="B106" s="4"/>
      <c r="C106" s="1"/>
      <c r="D106" s="11"/>
      <c r="E106" s="124"/>
      <c r="F106" s="11"/>
      <c r="G106" s="10"/>
      <c r="H106" s="10"/>
      <c r="I106" s="11"/>
      <c r="J106" s="11"/>
      <c r="K106" s="11"/>
      <c r="L106" s="11"/>
      <c r="M106" s="11"/>
    </row>
    <row r="107" spans="1:13" ht="15.75" customHeight="1">
      <c r="A107" s="1"/>
      <c r="B107" s="4"/>
      <c r="C107" s="1"/>
      <c r="D107" s="11"/>
      <c r="E107" s="124"/>
      <c r="F107" s="11"/>
      <c r="G107" s="10"/>
      <c r="H107" s="10"/>
      <c r="I107" s="11"/>
      <c r="J107" s="11"/>
      <c r="K107" s="11"/>
      <c r="L107" s="11"/>
      <c r="M107" s="11"/>
    </row>
    <row r="108" spans="1:13" ht="15.75" customHeight="1">
      <c r="A108" s="1"/>
      <c r="B108" s="4"/>
      <c r="C108" s="1"/>
      <c r="D108" s="11"/>
      <c r="E108" s="124"/>
      <c r="F108" s="11"/>
      <c r="G108" s="10"/>
      <c r="H108" s="10"/>
      <c r="I108" s="11"/>
      <c r="J108" s="11"/>
      <c r="K108" s="11"/>
      <c r="L108" s="11"/>
      <c r="M108" s="11"/>
    </row>
    <row r="109" spans="1:13" ht="15.75" customHeight="1">
      <c r="A109" s="1"/>
      <c r="B109" s="4"/>
      <c r="C109" s="1"/>
      <c r="D109" s="11"/>
      <c r="E109" s="124"/>
      <c r="F109" s="11"/>
      <c r="G109" s="10"/>
      <c r="H109" s="10"/>
      <c r="I109" s="11"/>
      <c r="J109" s="11"/>
      <c r="K109" s="11"/>
      <c r="L109" s="11"/>
      <c r="M109" s="11"/>
    </row>
    <row r="110" spans="1:13" ht="15.75" customHeight="1">
      <c r="A110" s="1"/>
      <c r="B110" s="4"/>
      <c r="C110" s="1"/>
      <c r="D110" s="11"/>
      <c r="E110" s="124"/>
      <c r="F110" s="11"/>
      <c r="G110" s="10"/>
      <c r="H110" s="10"/>
      <c r="I110" s="11"/>
      <c r="J110" s="11"/>
      <c r="K110" s="11"/>
      <c r="L110" s="11"/>
      <c r="M110" s="11"/>
    </row>
    <row r="111" spans="1:13" ht="15.75" customHeight="1">
      <c r="A111" s="1"/>
      <c r="B111" s="20"/>
      <c r="C111" s="1"/>
      <c r="D111" s="11"/>
      <c r="E111" s="124"/>
      <c r="F111" s="11"/>
      <c r="G111" s="10"/>
      <c r="H111" s="10"/>
      <c r="I111" s="11"/>
      <c r="J111" s="11"/>
      <c r="K111" s="11"/>
      <c r="L111" s="11"/>
      <c r="M111" s="11"/>
    </row>
    <row r="112" spans="1:13" ht="15.75" customHeight="1">
      <c r="A112" s="1"/>
      <c r="B112" s="22"/>
      <c r="C112" s="1"/>
      <c r="D112" s="11"/>
      <c r="E112" s="124"/>
      <c r="F112" s="11"/>
      <c r="G112" s="10"/>
      <c r="H112" s="10"/>
      <c r="I112" s="11"/>
      <c r="J112" s="11"/>
      <c r="K112" s="11"/>
      <c r="L112" s="11"/>
      <c r="M112" s="11"/>
    </row>
    <row r="113" spans="1:13" ht="15.75" customHeight="1">
      <c r="A113" s="1"/>
      <c r="B113" s="4"/>
      <c r="C113" s="1"/>
      <c r="D113" s="11"/>
      <c r="E113" s="124"/>
      <c r="F113" s="11"/>
      <c r="G113" s="10"/>
      <c r="H113" s="10"/>
      <c r="I113" s="11"/>
      <c r="J113" s="11"/>
      <c r="K113" s="11"/>
      <c r="L113" s="11"/>
      <c r="M113" s="11"/>
    </row>
    <row r="114" spans="1:13" ht="15.75" customHeight="1">
      <c r="A114" s="1"/>
      <c r="B114" s="18"/>
      <c r="C114" s="1"/>
      <c r="D114" s="11"/>
      <c r="E114" s="124"/>
      <c r="F114" s="11"/>
      <c r="G114" s="10"/>
      <c r="H114" s="10"/>
      <c r="I114" s="11"/>
      <c r="J114" s="11"/>
      <c r="K114" s="11"/>
      <c r="L114" s="11"/>
      <c r="M114" s="11"/>
    </row>
    <row r="115" spans="1:13" ht="15.75" customHeight="1">
      <c r="A115" s="1"/>
      <c r="B115" s="4"/>
      <c r="C115" s="1"/>
      <c r="D115" s="11"/>
      <c r="E115" s="124"/>
      <c r="F115" s="11"/>
      <c r="G115" s="10"/>
      <c r="H115" s="10"/>
      <c r="I115" s="11"/>
      <c r="J115" s="11"/>
      <c r="K115" s="11"/>
      <c r="L115" s="11"/>
      <c r="M115" s="11"/>
    </row>
  </sheetData>
  <sheetProtection sheet="1" objects="1" scenarios="1"/>
  <mergeCells count="10">
    <mergeCell ref="E65:L75"/>
    <mergeCell ref="M70:M73"/>
    <mergeCell ref="E79:L93"/>
    <mergeCell ref="E5:K5"/>
    <mergeCell ref="E6:L13"/>
    <mergeCell ref="E30:L31"/>
    <mergeCell ref="E33:L42"/>
    <mergeCell ref="E47:L60"/>
    <mergeCell ref="E62:L63"/>
    <mergeCell ref="E17:L27"/>
  </mergeCells>
  <conditionalFormatting sqref="A5 C5 M64:M65">
    <cfRule type="notContainsBlanks" dxfId="3" priority="1">
      <formula>LEN(TRIM(A5))&gt;0</formula>
    </cfRule>
  </conditionalFormatting>
  <conditionalFormatting sqref="B4:B5 B47 B84:B85">
    <cfRule type="notContainsBlanks" dxfId="2" priority="3">
      <formula>LEN(TRIM(B4))&gt;0</formula>
    </cfRule>
  </conditionalFormatting>
  <hyperlinks>
    <hyperlink ref="B3" location="Materialidad!A1" display="Materialidad" xr:uid="{00000000-0004-0000-1000-000000000000}"/>
    <hyperlink ref="B6" location="'Compromisos 2030'!A1" display="Compromisos 2030" xr:uid="{00000000-0004-0000-1000-000001000000}"/>
    <hyperlink ref="B10" location="'Gobernanza Corporativa'!A1" display="Gobernanza Corporativa" xr:uid="{6A1FFB3D-6485-4CED-9979-EB7DE961D7F6}"/>
    <hyperlink ref="B11" location="'Reputación, Gobierno y Compromi'!A1" display="Reputación, Gobierno y Compromiso" xr:uid="{6461A278-39B1-41A6-818F-B503A4A39EC1}"/>
    <hyperlink ref="B12" location="'Cadena de Valor'!A1" display="Cadena de Valor" xr:uid="{2D8C0E37-CD27-4A87-9CAF-42A42B72B2E1}"/>
    <hyperlink ref="B13" location="'Innovación, Tecnología y Datos'!A1" display="Innovación, Tecnología y Datos" xr:uid="{42A59571-2DD8-4179-87BA-E349862AAEF4}"/>
    <hyperlink ref="B17" location="'Biodiversidad y Clima'!A1" display="Biodiversidad y Clima" xr:uid="{46A8101A-2DF4-44D4-A1B4-D6BD7B1CF1AB}"/>
    <hyperlink ref="B18" location="Energía!A1" display="Energía" xr:uid="{3B48A4B8-630C-4B5D-9FBA-15388C6809ED}"/>
    <hyperlink ref="B19" location="'Recursos Hídricos'!A1" display="Recursos Hídricos" xr:uid="{64FF272B-E495-453E-80C2-F37643B84EB0}"/>
    <hyperlink ref="B20" location="Residuos!A1" display="Residuos" xr:uid="{82C45CE3-3FBE-4277-A5EF-8A8274ECBF4C}"/>
    <hyperlink ref="B21" location="'Circularidad y Ecodiseño'!A1" display="Circularidad y Ecodiseño" xr:uid="{08919025-301B-456C-969B-E0C38AEC5C04}"/>
    <hyperlink ref="B25" location="'Personas Colaboradoras'!A1" display="Personas Colaboradoras" xr:uid="{EA85E097-62FF-4889-B6B6-EA18146FA476}"/>
    <hyperlink ref="B26" location="'Salud, Seguridad y Bienestar'!A1" display="Salud, Seguridad y Bienestar" xr:uid="{566B8483-91B1-4EF3-B448-15EAF9699CA9}"/>
    <hyperlink ref="B27" location="'Derechos Humanos'!A1" display="Derechos Humanos" xr:uid="{9AEA8129-2396-4F16-978F-00C676EFC53C}"/>
    <hyperlink ref="B28" location="'Impacto Social'!A1" display="Impacto Social" xr:uid="{BAEEC328-49B5-45D4-94EC-C77AD0A20CCA}"/>
    <hyperlink ref="B29" location="'Experiencia del Cliente'!A1" display="Experiencia del Cliente" xr:uid="{8A85F7D7-0301-4C22-92DC-A9C7AEF24932}"/>
    <hyperlink ref="B31" location="Índice!A1" display="Índice" xr:uid="{5ACC759B-259C-4561-8082-D02C7DC74C99}"/>
    <hyperlink ref="B32" location="'Verificación Externa'!A1" display="Verificación Externa" xr:uid="{FEC39857-1289-41FC-A719-99225F4F5CB5}"/>
  </hyperlinks>
  <pageMargins left="0.511811024" right="0.511811024" top="0.78740157499999996" bottom="0.78740157499999996" header="0.31496062000000002" footer="0.31496062000000002"/>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N355"/>
  <sheetViews>
    <sheetView showGridLines="0" showRowColHeaders="0" topLeftCell="A283" zoomScale="81" zoomScaleNormal="81" workbookViewId="0"/>
  </sheetViews>
  <sheetFormatPr defaultColWidth="11.125" defaultRowHeight="15" customHeight="1"/>
  <cols>
    <col min="1" max="1" width="1.875" style="938" customWidth="1"/>
    <col min="2" max="2" width="30.875" style="938" customWidth="1"/>
    <col min="3" max="3" width="1.875" style="938" customWidth="1"/>
    <col min="4" max="4" width="1.5" customWidth="1"/>
    <col min="5" max="5" width="14.625" customWidth="1"/>
    <col min="8" max="9" width="12.625" customWidth="1"/>
    <col min="10" max="10" width="16.125" customWidth="1"/>
    <col min="11" max="12" width="12.625" customWidth="1"/>
    <col min="13" max="14" width="12.375" customWidth="1"/>
  </cols>
  <sheetData>
    <row r="1" spans="1:14" ht="37.5" customHeight="1">
      <c r="A1" s="1"/>
      <c r="B1" s="2"/>
      <c r="C1" s="1"/>
      <c r="D1" s="172"/>
      <c r="E1" s="172"/>
      <c r="F1" s="172"/>
      <c r="G1" s="172"/>
      <c r="H1" s="172"/>
      <c r="I1" s="172"/>
      <c r="J1" s="172"/>
      <c r="K1" s="172"/>
      <c r="L1" s="172"/>
      <c r="M1" s="172"/>
      <c r="N1" s="172"/>
    </row>
    <row r="2" spans="1:14">
      <c r="A2" s="1"/>
      <c r="B2" s="7"/>
      <c r="C2" s="1"/>
      <c r="D2" s="890"/>
    </row>
    <row r="3" spans="1:14" ht="15.75">
      <c r="A3" s="5"/>
      <c r="B3" s="8" t="s">
        <v>0</v>
      </c>
      <c r="C3" s="7"/>
      <c r="D3" s="172"/>
      <c r="E3" s="1497" t="s">
        <v>1480</v>
      </c>
      <c r="F3" s="1108"/>
      <c r="G3" s="1108"/>
      <c r="H3" s="1108"/>
      <c r="I3" s="1108"/>
      <c r="J3" s="1108"/>
      <c r="K3" s="1108"/>
      <c r="L3" s="1108"/>
      <c r="M3" s="170"/>
      <c r="N3" s="170"/>
    </row>
    <row r="4" spans="1:14" ht="14.25">
      <c r="A4" s="1"/>
      <c r="B4" s="9"/>
      <c r="C4" s="7"/>
      <c r="D4" s="172"/>
      <c r="E4" s="1108"/>
      <c r="F4" s="1108"/>
      <c r="G4" s="1108"/>
      <c r="H4" s="1108"/>
      <c r="I4" s="1108"/>
      <c r="J4" s="1108"/>
      <c r="K4" s="1108"/>
      <c r="L4" s="1108"/>
      <c r="M4" s="170"/>
      <c r="N4" s="170"/>
    </row>
    <row r="5" spans="1:14" ht="12.75" customHeight="1">
      <c r="A5" s="1"/>
      <c r="B5" s="12"/>
      <c r="C5" s="1"/>
      <c r="D5" s="172"/>
      <c r="E5" s="170"/>
      <c r="F5" s="170"/>
      <c r="G5" s="170"/>
      <c r="H5" s="170"/>
      <c r="I5" s="170"/>
      <c r="J5" s="170"/>
      <c r="K5" s="170"/>
      <c r="L5" s="170"/>
      <c r="M5" s="140"/>
      <c r="N5" s="118"/>
    </row>
    <row r="6" spans="1:14" ht="19.5" customHeight="1">
      <c r="A6" s="1"/>
      <c r="B6" s="8" t="s">
        <v>2</v>
      </c>
      <c r="C6" s="1"/>
      <c r="D6" s="172"/>
      <c r="E6" s="1141" t="s">
        <v>1481</v>
      </c>
      <c r="F6" s="1108"/>
      <c r="G6" s="1108"/>
      <c r="H6" s="1108"/>
      <c r="I6" s="1108"/>
      <c r="J6" s="1108"/>
      <c r="K6" s="1108"/>
      <c r="L6" s="1108"/>
      <c r="M6" s="140"/>
      <c r="N6" s="118"/>
    </row>
    <row r="7" spans="1:14" ht="13.5" customHeight="1">
      <c r="A7" s="13"/>
      <c r="B7" s="9"/>
      <c r="C7" s="1"/>
      <c r="D7" s="172"/>
      <c r="E7" s="1108"/>
      <c r="F7" s="1108"/>
      <c r="G7" s="1108"/>
      <c r="H7" s="1108"/>
      <c r="I7" s="1108"/>
      <c r="J7" s="1108"/>
      <c r="K7" s="1108"/>
      <c r="L7" s="1108"/>
      <c r="M7" s="140"/>
      <c r="N7" s="118"/>
    </row>
    <row r="8" spans="1:14">
      <c r="A8" s="1"/>
      <c r="B8" s="12"/>
      <c r="C8" s="13"/>
      <c r="D8" s="172"/>
      <c r="E8" s="1108"/>
      <c r="F8" s="1108"/>
      <c r="G8" s="1108"/>
      <c r="H8" s="1108"/>
      <c r="I8" s="1108"/>
      <c r="J8" s="1108"/>
      <c r="K8" s="1108"/>
      <c r="L8" s="1108"/>
      <c r="M8" s="140"/>
      <c r="N8" s="205"/>
    </row>
    <row r="9" spans="1:14" ht="15.75">
      <c r="A9" s="1"/>
      <c r="B9" s="8" t="s">
        <v>3</v>
      </c>
      <c r="C9" s="1"/>
      <c r="D9" s="172"/>
      <c r="E9" s="1108"/>
      <c r="F9" s="1108"/>
      <c r="G9" s="1108"/>
      <c r="H9" s="1108"/>
      <c r="I9" s="1108"/>
      <c r="J9" s="1108"/>
      <c r="K9" s="1108"/>
      <c r="L9" s="1108"/>
      <c r="M9" s="140"/>
      <c r="N9" s="211"/>
    </row>
    <row r="10" spans="1:14" ht="12.75">
      <c r="A10" s="1"/>
      <c r="B10" s="15" t="s">
        <v>4</v>
      </c>
      <c r="C10" s="1"/>
      <c r="D10" s="891"/>
      <c r="E10" s="1108"/>
      <c r="F10" s="1108"/>
      <c r="G10" s="1108"/>
      <c r="H10" s="1108"/>
      <c r="I10" s="1108"/>
      <c r="J10" s="1108"/>
      <c r="K10" s="1108"/>
      <c r="L10" s="1108"/>
      <c r="M10" s="140"/>
      <c r="N10" s="211"/>
    </row>
    <row r="11" spans="1:14" ht="17.25" customHeight="1">
      <c r="A11" s="1"/>
      <c r="B11" s="15" t="s">
        <v>5</v>
      </c>
      <c r="C11" s="1"/>
      <c r="D11" s="891"/>
      <c r="E11" s="1108"/>
      <c r="F11" s="1108"/>
      <c r="G11" s="1108"/>
      <c r="H11" s="1108"/>
      <c r="I11" s="1108"/>
      <c r="J11" s="1108"/>
      <c r="K11" s="1108"/>
      <c r="L11" s="1108"/>
      <c r="M11" s="140"/>
      <c r="N11" s="211"/>
    </row>
    <row r="12" spans="1:14" ht="17.25" customHeight="1">
      <c r="A12" s="1"/>
      <c r="B12" s="15" t="s">
        <v>6</v>
      </c>
      <c r="C12" s="1"/>
      <c r="D12" s="891"/>
      <c r="E12" s="1108"/>
      <c r="F12" s="1108"/>
      <c r="G12" s="1108"/>
      <c r="H12" s="1108"/>
      <c r="I12" s="1108"/>
      <c r="J12" s="1108"/>
      <c r="K12" s="1108"/>
      <c r="L12" s="1108"/>
      <c r="M12" s="140"/>
      <c r="N12" s="211"/>
    </row>
    <row r="13" spans="1:14" ht="17.25" customHeight="1">
      <c r="A13" s="1"/>
      <c r="B13" s="15" t="s">
        <v>7</v>
      </c>
      <c r="C13" s="1"/>
      <c r="D13" s="172"/>
      <c r="E13" s="1108"/>
      <c r="F13" s="1108"/>
      <c r="G13" s="1108"/>
      <c r="H13" s="1108"/>
      <c r="I13" s="1108"/>
      <c r="J13" s="1108"/>
      <c r="K13" s="1108"/>
      <c r="L13" s="1108"/>
      <c r="M13" s="140"/>
      <c r="N13" s="211"/>
    </row>
    <row r="14" spans="1:14" ht="17.25" customHeight="1">
      <c r="A14" s="1"/>
      <c r="B14" s="9"/>
      <c r="C14" s="1"/>
      <c r="D14" s="892"/>
      <c r="E14" s="1108"/>
      <c r="F14" s="1108"/>
      <c r="G14" s="1108"/>
      <c r="H14" s="1108"/>
      <c r="I14" s="1108"/>
      <c r="J14" s="1108"/>
      <c r="K14" s="1108"/>
      <c r="L14" s="1108"/>
      <c r="M14" s="140"/>
      <c r="N14" s="211"/>
    </row>
    <row r="15" spans="1:14" ht="15.75">
      <c r="A15" s="1"/>
      <c r="B15" s="12"/>
      <c r="C15" s="1"/>
      <c r="D15" s="890"/>
      <c r="E15" s="1108"/>
      <c r="F15" s="1108"/>
      <c r="G15" s="1108"/>
      <c r="H15" s="1108"/>
      <c r="I15" s="1108"/>
      <c r="J15" s="1108"/>
      <c r="K15" s="1108"/>
      <c r="L15" s="1108"/>
      <c r="M15" s="140"/>
      <c r="N15" s="211"/>
    </row>
    <row r="16" spans="1:14" ht="15.75">
      <c r="A16" s="1"/>
      <c r="B16" s="8" t="s">
        <v>8</v>
      </c>
      <c r="C16" s="1"/>
      <c r="D16" s="172"/>
      <c r="E16" s="1108"/>
      <c r="F16" s="1108"/>
      <c r="G16" s="1108"/>
      <c r="H16" s="1108"/>
      <c r="I16" s="1108"/>
      <c r="J16" s="1108"/>
      <c r="K16" s="1108"/>
      <c r="L16" s="1108"/>
      <c r="M16" s="140"/>
      <c r="N16" s="211"/>
    </row>
    <row r="17" spans="1:14" ht="12.75">
      <c r="A17" s="1"/>
      <c r="B17" s="15" t="s">
        <v>9</v>
      </c>
      <c r="C17" s="1"/>
      <c r="D17" s="891"/>
      <c r="E17" s="1108"/>
      <c r="F17" s="1108"/>
      <c r="G17" s="1108"/>
      <c r="H17" s="1108"/>
      <c r="I17" s="1108"/>
      <c r="J17" s="1108"/>
      <c r="K17" s="1108"/>
      <c r="L17" s="1108"/>
      <c r="M17" s="140"/>
      <c r="N17" s="211"/>
    </row>
    <row r="18" spans="1:14" ht="17.649999999999999" customHeight="1">
      <c r="A18" s="1"/>
      <c r="B18" s="1066" t="s">
        <v>10</v>
      </c>
      <c r="C18" s="1"/>
      <c r="D18" s="891"/>
      <c r="E18" s="1108"/>
      <c r="F18" s="1108"/>
      <c r="G18" s="1108"/>
      <c r="H18" s="1108"/>
      <c r="I18" s="1108"/>
      <c r="J18" s="1108"/>
      <c r="K18" s="1108"/>
      <c r="L18" s="1108"/>
      <c r="M18" s="140"/>
      <c r="N18" s="211"/>
    </row>
    <row r="19" spans="1:14" ht="16.899999999999999" customHeight="1">
      <c r="A19" s="1"/>
      <c r="B19" s="15" t="s">
        <v>11</v>
      </c>
      <c r="C19" s="1"/>
      <c r="D19" s="891"/>
      <c r="E19" s="1108"/>
      <c r="F19" s="1108"/>
      <c r="G19" s="1108"/>
      <c r="H19" s="1108"/>
      <c r="I19" s="1108"/>
      <c r="J19" s="1108"/>
      <c r="K19" s="1108"/>
      <c r="L19" s="1108"/>
      <c r="M19" s="140"/>
      <c r="N19" s="211"/>
    </row>
    <row r="20" spans="1:14" ht="17.649999999999999" customHeight="1">
      <c r="A20" s="1"/>
      <c r="B20" s="15" t="s">
        <v>12</v>
      </c>
      <c r="C20" s="1"/>
      <c r="D20" s="891"/>
      <c r="E20" s="1108"/>
      <c r="F20" s="1108"/>
      <c r="G20" s="1108"/>
      <c r="H20" s="1108"/>
      <c r="I20" s="1108"/>
      <c r="J20" s="1108"/>
      <c r="K20" s="1108"/>
      <c r="L20" s="1108"/>
      <c r="M20" s="140"/>
      <c r="N20" s="211"/>
    </row>
    <row r="21" spans="1:14" ht="17.649999999999999" customHeight="1">
      <c r="A21" s="1"/>
      <c r="B21" s="15" t="s">
        <v>13</v>
      </c>
      <c r="C21" s="1"/>
      <c r="D21" s="891"/>
      <c r="E21" s="1108"/>
      <c r="F21" s="1108"/>
      <c r="G21" s="1108"/>
      <c r="H21" s="1108"/>
      <c r="I21" s="1108"/>
      <c r="J21" s="1108"/>
      <c r="K21" s="1108"/>
      <c r="L21" s="1108"/>
      <c r="M21" s="140"/>
      <c r="N21" s="211"/>
    </row>
    <row r="22" spans="1:14" ht="12.75">
      <c r="A22" s="1"/>
      <c r="B22" s="9"/>
      <c r="C22" s="1"/>
      <c r="D22" s="891"/>
      <c r="E22" s="1108"/>
      <c r="F22" s="1108"/>
      <c r="G22" s="1108"/>
      <c r="H22" s="1108"/>
      <c r="I22" s="1108"/>
      <c r="J22" s="1108"/>
      <c r="K22" s="1108"/>
      <c r="L22" s="1108"/>
      <c r="M22" s="140"/>
      <c r="N22" s="211"/>
    </row>
    <row r="23" spans="1:14" ht="21" customHeight="1">
      <c r="A23" s="1"/>
      <c r="B23" s="12"/>
      <c r="C23" s="1"/>
      <c r="D23" s="891"/>
      <c r="E23" s="1108"/>
      <c r="F23" s="1108"/>
      <c r="G23" s="1108"/>
      <c r="H23" s="1108"/>
      <c r="I23" s="1108"/>
      <c r="J23" s="1108"/>
      <c r="K23" s="1108"/>
      <c r="L23" s="1108"/>
      <c r="M23" s="140"/>
      <c r="N23" s="211"/>
    </row>
    <row r="24" spans="1:14" ht="15.75">
      <c r="A24" s="1"/>
      <c r="B24" s="8" t="s">
        <v>14</v>
      </c>
      <c r="C24" s="1"/>
      <c r="D24" s="891"/>
      <c r="E24" s="1108"/>
      <c r="F24" s="1108"/>
      <c r="G24" s="1108"/>
      <c r="H24" s="1108"/>
      <c r="I24" s="1108"/>
      <c r="J24" s="1108"/>
      <c r="K24" s="1108"/>
      <c r="L24" s="1108"/>
      <c r="M24" s="893"/>
      <c r="N24" s="893"/>
    </row>
    <row r="25" spans="1:14" ht="12.75">
      <c r="A25" s="1"/>
      <c r="B25" s="1066" t="s">
        <v>15</v>
      </c>
      <c r="C25" s="1"/>
      <c r="D25" s="891"/>
      <c r="E25" s="1739" t="s">
        <v>1482</v>
      </c>
      <c r="F25" s="1108"/>
      <c r="G25" s="1108"/>
      <c r="H25" s="1108"/>
      <c r="I25" s="1108"/>
      <c r="J25" s="1108"/>
      <c r="K25" s="1108"/>
      <c r="L25" s="1108"/>
      <c r="M25" s="118"/>
      <c r="N25" s="118"/>
    </row>
    <row r="26" spans="1:14" ht="12.75">
      <c r="A26" s="1"/>
      <c r="B26" s="1066" t="s">
        <v>16</v>
      </c>
      <c r="C26" s="1"/>
      <c r="D26" s="172"/>
      <c r="E26" s="118"/>
      <c r="F26" s="118"/>
      <c r="G26" s="118"/>
      <c r="H26" s="118"/>
      <c r="I26" s="118"/>
      <c r="J26" s="118"/>
      <c r="K26" s="118"/>
      <c r="L26" s="118"/>
      <c r="M26" s="118"/>
      <c r="N26" s="118"/>
    </row>
    <row r="27" spans="1:14" ht="12.75">
      <c r="A27" s="1"/>
      <c r="B27" s="1066" t="s">
        <v>17</v>
      </c>
      <c r="C27" s="1"/>
      <c r="D27" s="172"/>
      <c r="E27" s="118"/>
      <c r="F27" s="118"/>
      <c r="G27" s="118"/>
      <c r="H27" s="118"/>
      <c r="I27" s="118"/>
      <c r="J27" s="118"/>
      <c r="K27" s="118"/>
      <c r="L27" s="118"/>
      <c r="M27" s="118"/>
      <c r="N27" s="118"/>
    </row>
    <row r="28" spans="1:14" ht="12.75">
      <c r="A28" s="1"/>
      <c r="B28" s="1066" t="s">
        <v>18</v>
      </c>
      <c r="C28" s="1"/>
      <c r="D28" s="172"/>
      <c r="E28" s="118"/>
      <c r="F28" s="118"/>
      <c r="G28" s="118"/>
      <c r="H28" s="118"/>
      <c r="I28" s="118"/>
      <c r="J28" s="118"/>
      <c r="K28" s="118"/>
      <c r="L28" s="118"/>
      <c r="M28" s="118"/>
      <c r="N28" s="118"/>
    </row>
    <row r="29" spans="1:14" ht="15.75" customHeight="1">
      <c r="A29" s="1"/>
      <c r="B29" s="1066" t="s">
        <v>19</v>
      </c>
      <c r="C29" s="1"/>
      <c r="D29" s="172"/>
      <c r="E29" s="117" t="s">
        <v>1483</v>
      </c>
      <c r="F29" s="117"/>
      <c r="G29" s="117"/>
      <c r="H29" s="118"/>
      <c r="I29" s="118"/>
      <c r="J29" s="118"/>
      <c r="K29" s="118"/>
      <c r="L29" s="118"/>
      <c r="M29" s="170"/>
      <c r="N29" s="170"/>
    </row>
    <row r="30" spans="1:14" ht="15.75" customHeight="1">
      <c r="A30" s="1"/>
      <c r="B30" s="9"/>
      <c r="C30" s="1"/>
      <c r="D30" s="172"/>
      <c r="E30" s="170"/>
      <c r="F30" s="170"/>
      <c r="G30" s="170"/>
      <c r="H30" s="170"/>
      <c r="I30" s="170"/>
      <c r="J30" s="170"/>
      <c r="K30" s="170"/>
      <c r="L30" s="170"/>
      <c r="M30" s="118"/>
      <c r="N30" s="118"/>
    </row>
    <row r="31" spans="1:14" ht="15.75" customHeight="1">
      <c r="A31" s="1"/>
      <c r="B31" s="12"/>
      <c r="C31" s="1"/>
      <c r="D31" s="172"/>
      <c r="E31" s="1722" t="s">
        <v>1480</v>
      </c>
      <c r="F31" s="1108"/>
      <c r="G31" s="1108"/>
      <c r="H31" s="1108"/>
      <c r="I31" s="1108"/>
      <c r="J31" s="1108"/>
      <c r="K31" s="1108"/>
      <c r="L31" s="1108"/>
      <c r="M31" s="118"/>
      <c r="N31" s="118"/>
    </row>
    <row r="32" spans="1:14">
      <c r="A32" s="1"/>
      <c r="B32" s="1068" t="s">
        <v>20</v>
      </c>
      <c r="C32" s="1"/>
      <c r="D32" s="172"/>
      <c r="E32" s="1108"/>
      <c r="F32" s="1108"/>
      <c r="G32" s="1108"/>
      <c r="H32" s="1108"/>
      <c r="I32" s="1108"/>
      <c r="J32" s="1108"/>
      <c r="K32" s="1108"/>
      <c r="L32" s="1108"/>
      <c r="M32" s="118"/>
      <c r="N32" s="118"/>
    </row>
    <row r="33" spans="1:14" ht="12.75">
      <c r="A33" s="1"/>
      <c r="B33" s="1066" t="s">
        <v>21</v>
      </c>
      <c r="C33" s="1"/>
      <c r="D33" s="172"/>
      <c r="E33" s="118"/>
      <c r="F33" s="894"/>
      <c r="G33" s="894"/>
      <c r="H33" s="894"/>
      <c r="I33" s="894"/>
      <c r="J33" s="894"/>
      <c r="K33" s="894"/>
      <c r="L33" s="894"/>
      <c r="M33" s="894"/>
      <c r="N33" s="895"/>
    </row>
    <row r="34" spans="1:14" ht="12.75">
      <c r="A34" s="1"/>
      <c r="B34" s="294"/>
      <c r="C34" s="1"/>
      <c r="D34" s="172"/>
      <c r="E34" s="1293" t="s">
        <v>1484</v>
      </c>
      <c r="F34" s="1144"/>
      <c r="G34" s="1144"/>
      <c r="H34" s="1144"/>
      <c r="I34" s="1144"/>
      <c r="J34" s="1144"/>
      <c r="K34" s="1144"/>
      <c r="L34" s="1144"/>
      <c r="M34" s="120"/>
      <c r="N34" s="118"/>
    </row>
    <row r="35" spans="1:14" ht="12.75">
      <c r="A35" s="1"/>
      <c r="B35" s="4"/>
      <c r="C35" s="1"/>
      <c r="D35" s="172"/>
      <c r="E35" s="1145"/>
      <c r="F35" s="1108"/>
      <c r="G35" s="1108"/>
      <c r="H35" s="1108"/>
      <c r="I35" s="1108"/>
      <c r="J35" s="1108"/>
      <c r="K35" s="1108"/>
      <c r="L35" s="1108"/>
      <c r="M35" s="120"/>
      <c r="N35" s="315"/>
    </row>
    <row r="36" spans="1:14" ht="12.75">
      <c r="A36" s="1"/>
      <c r="B36" s="18"/>
      <c r="C36" s="1"/>
      <c r="D36" s="172"/>
      <c r="E36" s="1145"/>
      <c r="F36" s="1108"/>
      <c r="G36" s="1108"/>
      <c r="H36" s="1108"/>
      <c r="I36" s="1108"/>
      <c r="J36" s="1108"/>
      <c r="K36" s="1108"/>
      <c r="L36" s="1108"/>
      <c r="M36" s="120"/>
      <c r="N36" s="315"/>
    </row>
    <row r="37" spans="1:14" ht="12.75">
      <c r="A37" s="1"/>
      <c r="B37" s="4"/>
      <c r="C37" s="1"/>
      <c r="D37" s="172"/>
      <c r="E37" s="1145"/>
      <c r="F37" s="1108"/>
      <c r="G37" s="1108"/>
      <c r="H37" s="1108"/>
      <c r="I37" s="1108"/>
      <c r="J37" s="1108"/>
      <c r="K37" s="1108"/>
      <c r="L37" s="1108"/>
      <c r="M37" s="120"/>
      <c r="N37" s="140"/>
    </row>
    <row r="38" spans="1:14" ht="12.75">
      <c r="A38" s="1"/>
      <c r="B38" s="4"/>
      <c r="C38" s="1"/>
      <c r="D38" s="172"/>
      <c r="E38" s="1145"/>
      <c r="F38" s="1108"/>
      <c r="G38" s="1108"/>
      <c r="H38" s="1108"/>
      <c r="I38" s="1108"/>
      <c r="J38" s="1108"/>
      <c r="K38" s="1108"/>
      <c r="L38" s="1108"/>
      <c r="M38" s="120"/>
      <c r="N38" s="140"/>
    </row>
    <row r="39" spans="1:14" ht="15.75">
      <c r="A39" s="1"/>
      <c r="B39" s="19"/>
      <c r="C39" s="1"/>
      <c r="D39" s="172"/>
      <c r="E39" s="1145"/>
      <c r="F39" s="1108"/>
      <c r="G39" s="1108"/>
      <c r="H39" s="1108"/>
      <c r="I39" s="1108"/>
      <c r="J39" s="1108"/>
      <c r="K39" s="1108"/>
      <c r="L39" s="1108"/>
      <c r="M39" s="120"/>
      <c r="N39" s="140"/>
    </row>
    <row r="40" spans="1:14" ht="12.75">
      <c r="A40" s="1"/>
      <c r="B40" s="4"/>
      <c r="C40" s="1"/>
      <c r="D40" s="172"/>
      <c r="E40" s="1145"/>
      <c r="F40" s="1108"/>
      <c r="G40" s="1108"/>
      <c r="H40" s="1108"/>
      <c r="I40" s="1108"/>
      <c r="J40" s="1108"/>
      <c r="K40" s="1108"/>
      <c r="L40" s="1108"/>
      <c r="M40" s="314"/>
      <c r="N40" s="140"/>
    </row>
    <row r="41" spans="1:14">
      <c r="A41" s="1"/>
      <c r="B41" s="20"/>
      <c r="C41" s="1"/>
      <c r="D41" s="172"/>
      <c r="E41" s="1145"/>
      <c r="F41" s="1108"/>
      <c r="G41" s="1108"/>
      <c r="H41" s="1108"/>
      <c r="I41" s="1108"/>
      <c r="J41" s="1108"/>
      <c r="K41" s="1108"/>
      <c r="L41" s="1108"/>
      <c r="M41" s="314"/>
      <c r="N41" s="140"/>
    </row>
    <row r="42" spans="1:14" ht="15.75">
      <c r="A42" s="1"/>
      <c r="B42" s="22"/>
      <c r="C42" s="1"/>
      <c r="D42" s="172"/>
      <c r="E42" s="1145"/>
      <c r="F42" s="1108"/>
      <c r="G42" s="1108"/>
      <c r="H42" s="1108"/>
      <c r="I42" s="1108"/>
      <c r="J42" s="1108"/>
      <c r="K42" s="1108"/>
      <c r="L42" s="1108"/>
      <c r="M42" s="314"/>
      <c r="N42" s="140"/>
    </row>
    <row r="43" spans="1:14" ht="12.75">
      <c r="A43" s="1"/>
      <c r="B43" s="4"/>
      <c r="C43" s="1"/>
      <c r="D43" s="172"/>
      <c r="E43" s="1145"/>
      <c r="F43" s="1108"/>
      <c r="G43" s="1108"/>
      <c r="H43" s="1108"/>
      <c r="I43" s="1108"/>
      <c r="J43" s="1108"/>
      <c r="K43" s="1108"/>
      <c r="L43" s="1108"/>
      <c r="M43" s="314"/>
      <c r="N43" s="140"/>
    </row>
    <row r="44" spans="1:14" ht="66" customHeight="1">
      <c r="A44" s="1"/>
      <c r="B44" s="20"/>
      <c r="C44" s="1"/>
      <c r="D44" s="172"/>
      <c r="E44" s="1145"/>
      <c r="F44" s="1108"/>
      <c r="G44" s="1108"/>
      <c r="H44" s="1108"/>
      <c r="I44" s="1108"/>
      <c r="J44" s="1108"/>
      <c r="K44" s="1108"/>
      <c r="L44" s="1108"/>
      <c r="M44" s="314"/>
      <c r="N44" s="140"/>
    </row>
    <row r="45" spans="1:14" ht="15.75">
      <c r="A45" s="1"/>
      <c r="B45" s="22"/>
      <c r="C45" s="1"/>
      <c r="D45" s="172"/>
      <c r="E45" s="1145"/>
      <c r="F45" s="1108"/>
      <c r="G45" s="1108"/>
      <c r="H45" s="1108"/>
      <c r="I45" s="1108"/>
      <c r="J45" s="1108"/>
      <c r="K45" s="1108"/>
      <c r="L45" s="1108"/>
      <c r="M45" s="315"/>
      <c r="N45" s="315"/>
    </row>
    <row r="46" spans="1:14" ht="12.75">
      <c r="A46" s="1"/>
      <c r="B46" s="4"/>
      <c r="C46" s="1"/>
      <c r="D46" s="172"/>
      <c r="E46" s="1145"/>
      <c r="F46" s="1108"/>
      <c r="G46" s="1108"/>
      <c r="H46" s="1108"/>
      <c r="I46" s="1108"/>
      <c r="J46" s="1108"/>
      <c r="K46" s="1108"/>
      <c r="L46" s="1108"/>
      <c r="M46" s="315"/>
      <c r="N46" s="315"/>
    </row>
    <row r="47" spans="1:14" ht="12.75">
      <c r="A47" s="1"/>
      <c r="B47" s="4"/>
      <c r="C47" s="1"/>
      <c r="D47" s="172"/>
      <c r="E47" s="315"/>
      <c r="F47" s="315"/>
      <c r="G47" s="315"/>
      <c r="H47" s="315"/>
      <c r="I47" s="315"/>
      <c r="J47" s="315"/>
      <c r="K47" s="315"/>
      <c r="L47" s="315"/>
      <c r="M47" s="315"/>
      <c r="N47" s="315"/>
    </row>
    <row r="48" spans="1:14" ht="34.15" customHeight="1">
      <c r="A48" s="1"/>
      <c r="B48" s="4"/>
      <c r="C48" s="1"/>
      <c r="D48" s="172"/>
      <c r="E48" s="1740" t="s">
        <v>1485</v>
      </c>
      <c r="F48" s="1094"/>
      <c r="G48" s="1094"/>
      <c r="H48" s="1094"/>
      <c r="I48" s="868">
        <v>2022</v>
      </c>
      <c r="J48" s="868">
        <v>2023</v>
      </c>
      <c r="K48" s="868">
        <v>2024</v>
      </c>
      <c r="L48" s="868">
        <v>2025</v>
      </c>
      <c r="M48" s="315"/>
      <c r="N48" s="315"/>
    </row>
    <row r="49" spans="1:14" ht="13.5">
      <c r="A49" s="1"/>
      <c r="B49" s="4"/>
      <c r="C49" s="1"/>
      <c r="D49" s="172"/>
      <c r="E49" s="1621" t="s">
        <v>1486</v>
      </c>
      <c r="F49" s="1124"/>
      <c r="G49" s="1124"/>
      <c r="H49" s="1124"/>
      <c r="I49" s="896">
        <v>81.900000000000006</v>
      </c>
      <c r="J49" s="896">
        <v>72.599999999999994</v>
      </c>
      <c r="K49" s="896">
        <v>93.7</v>
      </c>
      <c r="L49" s="896">
        <v>86.4</v>
      </c>
      <c r="M49" s="315"/>
      <c r="N49" s="315"/>
    </row>
    <row r="50" spans="1:14" ht="12.75">
      <c r="A50" s="1"/>
      <c r="B50" s="4"/>
      <c r="C50" s="1"/>
      <c r="D50" s="172"/>
      <c r="E50" s="988" t="s">
        <v>1487</v>
      </c>
      <c r="F50" s="897"/>
      <c r="G50" s="897"/>
      <c r="H50" s="897"/>
      <c r="I50" s="897"/>
      <c r="J50" s="897"/>
      <c r="K50" s="897"/>
      <c r="L50" s="897"/>
      <c r="M50" s="315"/>
      <c r="N50" s="315"/>
    </row>
    <row r="51" spans="1:14">
      <c r="A51" s="1"/>
      <c r="B51" s="20"/>
      <c r="C51" s="1"/>
      <c r="D51" s="172"/>
      <c r="E51" s="315"/>
      <c r="F51" s="315"/>
      <c r="G51" s="315"/>
      <c r="H51" s="315"/>
      <c r="I51" s="315"/>
      <c r="J51" s="315"/>
      <c r="K51" s="315"/>
      <c r="L51" s="315"/>
      <c r="M51" s="315"/>
      <c r="N51" s="315"/>
    </row>
    <row r="52" spans="1:14" ht="15.75">
      <c r="A52" s="1"/>
      <c r="B52" s="22"/>
      <c r="C52" s="1"/>
      <c r="D52" s="172"/>
      <c r="E52" s="1141" t="s">
        <v>1488</v>
      </c>
      <c r="F52" s="1108"/>
      <c r="G52" s="1108"/>
      <c r="H52" s="1108"/>
      <c r="I52" s="1108"/>
      <c r="J52" s="1108"/>
      <c r="K52" s="1108"/>
      <c r="L52" s="1108"/>
      <c r="M52" s="315"/>
      <c r="N52" s="315"/>
    </row>
    <row r="53" spans="1:14" ht="27.6" customHeight="1">
      <c r="A53" s="1"/>
      <c r="B53" s="4"/>
      <c r="C53" s="1"/>
      <c r="D53" s="172"/>
      <c r="E53" s="1108"/>
      <c r="F53" s="1108"/>
      <c r="G53" s="1108"/>
      <c r="H53" s="1108"/>
      <c r="I53" s="1108"/>
      <c r="J53" s="1108"/>
      <c r="K53" s="1108"/>
      <c r="L53" s="1108"/>
      <c r="M53" s="315"/>
      <c r="N53" s="315"/>
    </row>
    <row r="54" spans="1:14" ht="12.75">
      <c r="A54" s="1"/>
      <c r="B54" s="4"/>
      <c r="C54" s="1"/>
      <c r="D54" s="172"/>
      <c r="E54" s="1108"/>
      <c r="F54" s="1108"/>
      <c r="G54" s="1108"/>
      <c r="H54" s="1108"/>
      <c r="I54" s="1108"/>
      <c r="J54" s="1108"/>
      <c r="K54" s="1108"/>
      <c r="L54" s="1108"/>
      <c r="M54" s="315"/>
      <c r="N54" s="315"/>
    </row>
    <row r="55" spans="1:14" ht="12.75">
      <c r="A55" s="1"/>
      <c r="B55" s="4"/>
      <c r="C55" s="1"/>
      <c r="D55" s="172"/>
      <c r="E55" s="120"/>
      <c r="F55" s="120"/>
      <c r="G55" s="120"/>
      <c r="H55" s="120"/>
      <c r="I55" s="120"/>
      <c r="J55" s="120"/>
      <c r="K55" s="120"/>
      <c r="L55" s="120"/>
      <c r="M55" s="315"/>
      <c r="N55" s="315"/>
    </row>
    <row r="56" spans="1:14" ht="12.75">
      <c r="A56" s="1"/>
      <c r="B56" s="64"/>
      <c r="C56" s="1"/>
      <c r="D56" s="172"/>
      <c r="E56" s="1109" t="s">
        <v>1489</v>
      </c>
      <c r="F56" s="1108"/>
      <c r="G56" s="1108"/>
      <c r="H56" s="1108"/>
      <c r="I56" s="1151">
        <v>2025</v>
      </c>
      <c r="J56" s="1108"/>
      <c r="K56" s="898"/>
      <c r="L56" s="314"/>
      <c r="M56" s="314"/>
      <c r="N56" s="140"/>
    </row>
    <row r="57" spans="1:14" ht="12.75">
      <c r="A57" s="1"/>
      <c r="B57" s="4"/>
      <c r="C57" s="1"/>
      <c r="D57" s="172"/>
      <c r="E57" s="160" t="s">
        <v>1490</v>
      </c>
      <c r="F57" s="160"/>
      <c r="G57" s="160"/>
      <c r="H57" s="160"/>
      <c r="I57" s="1736" t="s">
        <v>1491</v>
      </c>
      <c r="J57" s="1124"/>
      <c r="K57" s="314"/>
      <c r="L57" s="141"/>
      <c r="M57" s="141"/>
      <c r="N57" s="140"/>
    </row>
    <row r="58" spans="1:14" ht="15.75">
      <c r="A58" s="1"/>
      <c r="B58" s="20"/>
      <c r="C58" s="1"/>
      <c r="D58" s="172"/>
      <c r="E58" s="1457" t="s">
        <v>1492</v>
      </c>
      <c r="F58" s="1138"/>
      <c r="G58" s="1138"/>
      <c r="H58" s="342"/>
      <c r="I58" s="1737" t="s">
        <v>1493</v>
      </c>
      <c r="J58" s="1138"/>
      <c r="K58" s="314"/>
      <c r="L58" s="315"/>
      <c r="M58" s="315"/>
      <c r="N58" s="315"/>
    </row>
    <row r="59" spans="1:14" ht="16.5">
      <c r="A59" s="1"/>
      <c r="B59" s="22"/>
      <c r="C59" s="1"/>
      <c r="D59" s="172"/>
      <c r="E59" s="1729" t="s">
        <v>1494</v>
      </c>
      <c r="F59" s="1138"/>
      <c r="G59" s="1138"/>
      <c r="H59" s="1138"/>
      <c r="I59" s="1738" t="s">
        <v>1495</v>
      </c>
      <c r="J59" s="1138"/>
      <c r="K59" s="314"/>
      <c r="L59" s="315"/>
      <c r="M59" s="315"/>
      <c r="N59" s="315"/>
    </row>
    <row r="60" spans="1:14" ht="12.75">
      <c r="A60" s="1"/>
      <c r="B60" s="4"/>
      <c r="C60" s="1"/>
      <c r="D60" s="172"/>
      <c r="E60" s="1730" t="s">
        <v>614</v>
      </c>
      <c r="F60" s="1138"/>
      <c r="G60" s="1138"/>
      <c r="H60" s="1138"/>
      <c r="I60" s="1731" t="s">
        <v>1496</v>
      </c>
      <c r="J60" s="1304"/>
      <c r="K60" s="314"/>
      <c r="L60" s="315"/>
      <c r="M60" s="315"/>
      <c r="N60" s="315"/>
    </row>
    <row r="61" spans="1:14" ht="12.75">
      <c r="A61" s="1"/>
      <c r="B61" s="4"/>
      <c r="C61" s="1"/>
      <c r="D61" s="172"/>
      <c r="E61" s="118"/>
      <c r="F61" s="118"/>
      <c r="G61" s="118"/>
      <c r="H61" s="118"/>
      <c r="I61" s="118"/>
      <c r="J61" s="118"/>
      <c r="K61" s="118"/>
      <c r="L61" s="314"/>
      <c r="M61" s="314"/>
      <c r="N61" s="140"/>
    </row>
    <row r="62" spans="1:14" ht="12.75">
      <c r="A62" s="1"/>
      <c r="B62" s="4"/>
      <c r="C62" s="1"/>
      <c r="D62" s="172"/>
      <c r="E62" s="118"/>
      <c r="F62" s="118"/>
      <c r="G62" s="118"/>
      <c r="H62" s="118"/>
      <c r="I62" s="118"/>
      <c r="J62" s="118"/>
      <c r="K62" s="118"/>
      <c r="L62" s="314"/>
      <c r="M62" s="314"/>
      <c r="N62" s="140"/>
    </row>
    <row r="63" spans="1:14" ht="12.75">
      <c r="A63" s="1"/>
      <c r="B63" s="4"/>
      <c r="C63" s="244"/>
      <c r="D63" s="899"/>
      <c r="E63" s="1293" t="s">
        <v>1497</v>
      </c>
      <c r="F63" s="1144"/>
      <c r="G63" s="1144"/>
      <c r="H63" s="1144"/>
      <c r="I63" s="1144"/>
      <c r="J63" s="1144"/>
      <c r="K63" s="1144"/>
      <c r="L63" s="1144"/>
      <c r="M63" s="900"/>
      <c r="N63" s="900"/>
    </row>
    <row r="64" spans="1:14" ht="12.75">
      <c r="A64" s="1"/>
      <c r="B64" s="4"/>
      <c r="C64" s="244"/>
      <c r="D64" s="899"/>
      <c r="E64" s="1145"/>
      <c r="F64" s="1108"/>
      <c r="G64" s="1108"/>
      <c r="H64" s="1108"/>
      <c r="I64" s="1108"/>
      <c r="J64" s="1108"/>
      <c r="K64" s="1108"/>
      <c r="L64" s="1108"/>
      <c r="M64" s="140"/>
      <c r="N64" s="140"/>
    </row>
    <row r="65" spans="1:14" ht="12.75">
      <c r="A65" s="1"/>
      <c r="B65" s="4"/>
      <c r="C65" s="244"/>
      <c r="D65" s="899"/>
      <c r="E65" s="1145"/>
      <c r="F65" s="1108"/>
      <c r="G65" s="1108"/>
      <c r="H65" s="1108"/>
      <c r="I65" s="1108"/>
      <c r="J65" s="1108"/>
      <c r="K65" s="1108"/>
      <c r="L65" s="1108"/>
      <c r="M65" s="140"/>
      <c r="N65" s="140"/>
    </row>
    <row r="66" spans="1:14">
      <c r="A66" s="1"/>
      <c r="B66" s="20"/>
      <c r="C66" s="244"/>
      <c r="D66" s="899"/>
      <c r="E66" s="1145"/>
      <c r="F66" s="1108"/>
      <c r="G66" s="1108"/>
      <c r="H66" s="1108"/>
      <c r="I66" s="1108"/>
      <c r="J66" s="1108"/>
      <c r="K66" s="1108"/>
      <c r="L66" s="1108"/>
      <c r="M66" s="140"/>
      <c r="N66" s="140"/>
    </row>
    <row r="67" spans="1:14" ht="15.75">
      <c r="A67" s="1"/>
      <c r="B67" s="22"/>
      <c r="C67" s="244"/>
      <c r="D67" s="899"/>
      <c r="E67" s="1145"/>
      <c r="F67" s="1108"/>
      <c r="G67" s="1108"/>
      <c r="H67" s="1108"/>
      <c r="I67" s="1108"/>
      <c r="J67" s="1108"/>
      <c r="K67" s="1108"/>
      <c r="L67" s="1108"/>
      <c r="M67" s="140"/>
      <c r="N67" s="140"/>
    </row>
    <row r="68" spans="1:14" ht="12.75">
      <c r="A68" s="1"/>
      <c r="B68" s="4"/>
      <c r="C68" s="244"/>
      <c r="D68" s="899"/>
      <c r="E68" s="1145"/>
      <c r="F68" s="1108"/>
      <c r="G68" s="1108"/>
      <c r="H68" s="1108"/>
      <c r="I68" s="1108"/>
      <c r="J68" s="1108"/>
      <c r="K68" s="1108"/>
      <c r="L68" s="1108"/>
      <c r="M68" s="140"/>
      <c r="N68" s="140"/>
    </row>
    <row r="69" spans="1:14" ht="12.75">
      <c r="A69" s="1"/>
      <c r="B69" s="18"/>
      <c r="C69" s="244"/>
      <c r="D69" s="899"/>
      <c r="E69" s="1145"/>
      <c r="F69" s="1108"/>
      <c r="G69" s="1108"/>
      <c r="H69" s="1108"/>
      <c r="I69" s="1108"/>
      <c r="J69" s="1108"/>
      <c r="K69" s="1108"/>
      <c r="L69" s="1108"/>
      <c r="M69" s="140"/>
      <c r="N69" s="140"/>
    </row>
    <row r="70" spans="1:14" ht="12.75">
      <c r="A70" s="1"/>
      <c r="B70" s="4"/>
      <c r="C70" s="244"/>
      <c r="D70" s="899"/>
      <c r="E70" s="1145"/>
      <c r="F70" s="1108"/>
      <c r="G70" s="1108"/>
      <c r="H70" s="1108"/>
      <c r="I70" s="1108"/>
      <c r="J70" s="1108"/>
      <c r="K70" s="1108"/>
      <c r="L70" s="1108"/>
      <c r="M70" s="140"/>
      <c r="N70" s="140"/>
    </row>
    <row r="71" spans="1:14" ht="15.75">
      <c r="A71" s="1"/>
      <c r="B71" s="19"/>
      <c r="C71" s="244"/>
      <c r="D71" s="899"/>
      <c r="E71" s="1145"/>
      <c r="F71" s="1108"/>
      <c r="G71" s="1108"/>
      <c r="H71" s="1108"/>
      <c r="I71" s="1108"/>
      <c r="J71" s="1108"/>
      <c r="K71" s="1108"/>
      <c r="L71" s="1108"/>
      <c r="M71" s="140"/>
      <c r="N71" s="140"/>
    </row>
    <row r="72" spans="1:14" ht="12.75">
      <c r="A72" s="1"/>
      <c r="B72" s="4"/>
      <c r="C72" s="244"/>
      <c r="D72" s="899"/>
      <c r="E72" s="1145"/>
      <c r="F72" s="1108"/>
      <c r="G72" s="1108"/>
      <c r="H72" s="1108"/>
      <c r="I72" s="1108"/>
      <c r="J72" s="1108"/>
      <c r="K72" s="1108"/>
      <c r="L72" s="1108"/>
      <c r="M72" s="140"/>
      <c r="N72" s="140"/>
    </row>
    <row r="73" spans="1:14">
      <c r="A73" s="1"/>
      <c r="B73" s="20"/>
      <c r="C73" s="244"/>
      <c r="D73" s="899"/>
      <c r="E73" s="1145"/>
      <c r="F73" s="1108"/>
      <c r="G73" s="1108"/>
      <c r="H73" s="1108"/>
      <c r="I73" s="1108"/>
      <c r="J73" s="1108"/>
      <c r="K73" s="1108"/>
      <c r="L73" s="1108"/>
      <c r="M73" s="140"/>
      <c r="N73" s="140"/>
    </row>
    <row r="74" spans="1:14" ht="15.75">
      <c r="A74" s="1"/>
      <c r="B74" s="22"/>
      <c r="C74" s="244"/>
      <c r="D74" s="899"/>
      <c r="E74" s="1145"/>
      <c r="F74" s="1108"/>
      <c r="G74" s="1108"/>
      <c r="H74" s="1108"/>
      <c r="I74" s="1108"/>
      <c r="J74" s="1108"/>
      <c r="K74" s="1108"/>
      <c r="L74" s="1108"/>
      <c r="M74" s="140"/>
      <c r="N74" s="140"/>
    </row>
    <row r="75" spans="1:14" ht="12.75">
      <c r="A75" s="1"/>
      <c r="B75" s="4"/>
      <c r="C75" s="244"/>
      <c r="D75" s="899"/>
      <c r="E75" s="1145"/>
      <c r="F75" s="1108"/>
      <c r="G75" s="1108"/>
      <c r="H75" s="1108"/>
      <c r="I75" s="1108"/>
      <c r="J75" s="1108"/>
      <c r="K75" s="1108"/>
      <c r="L75" s="1108"/>
      <c r="M75" s="140"/>
      <c r="N75" s="140"/>
    </row>
    <row r="76" spans="1:14">
      <c r="A76" s="1"/>
      <c r="B76" s="20"/>
      <c r="C76" s="244"/>
      <c r="D76" s="899"/>
      <c r="E76" s="1145"/>
      <c r="F76" s="1108"/>
      <c r="G76" s="1108"/>
      <c r="H76" s="1108"/>
      <c r="I76" s="1108"/>
      <c r="J76" s="1108"/>
      <c r="K76" s="1108"/>
      <c r="L76" s="1108"/>
      <c r="M76" s="140"/>
      <c r="N76" s="140"/>
    </row>
    <row r="77" spans="1:14" ht="15.75">
      <c r="A77" s="1"/>
      <c r="B77" s="22"/>
      <c r="C77" s="244"/>
      <c r="D77" s="899"/>
      <c r="E77" s="1145"/>
      <c r="F77" s="1108"/>
      <c r="G77" s="1108"/>
      <c r="H77" s="1108"/>
      <c r="I77" s="1108"/>
      <c r="J77" s="1108"/>
      <c r="K77" s="1108"/>
      <c r="L77" s="1108"/>
      <c r="M77" s="140"/>
      <c r="N77" s="140"/>
    </row>
    <row r="78" spans="1:14" ht="12.75">
      <c r="A78" s="1"/>
      <c r="B78" s="4"/>
      <c r="C78" s="244"/>
      <c r="D78" s="899"/>
      <c r="E78" s="1145"/>
      <c r="F78" s="1108"/>
      <c r="G78" s="1108"/>
      <c r="H78" s="1108"/>
      <c r="I78" s="1108"/>
      <c r="J78" s="1108"/>
      <c r="K78" s="1108"/>
      <c r="L78" s="1108"/>
      <c r="M78" s="140"/>
      <c r="N78" s="140"/>
    </row>
    <row r="79" spans="1:14" ht="12.75">
      <c r="A79" s="1"/>
      <c r="B79" s="4"/>
      <c r="C79" s="244"/>
      <c r="D79" s="899"/>
      <c r="E79" s="1145"/>
      <c r="F79" s="1108"/>
      <c r="G79" s="1108"/>
      <c r="H79" s="1108"/>
      <c r="I79" s="1108"/>
      <c r="J79" s="1108"/>
      <c r="K79" s="1108"/>
      <c r="L79" s="1108"/>
      <c r="M79" s="140"/>
      <c r="N79" s="140"/>
    </row>
    <row r="80" spans="1:14" ht="12.75">
      <c r="A80" s="1"/>
      <c r="B80" s="4"/>
      <c r="C80" s="244"/>
      <c r="D80" s="899"/>
      <c r="E80" s="1145"/>
      <c r="F80" s="1108"/>
      <c r="G80" s="1108"/>
      <c r="H80" s="1108"/>
      <c r="I80" s="1108"/>
      <c r="J80" s="1108"/>
      <c r="K80" s="1108"/>
      <c r="L80" s="1108"/>
      <c r="M80" s="140"/>
      <c r="N80" s="140"/>
    </row>
    <row r="81" spans="1:14" ht="70.900000000000006" customHeight="1">
      <c r="A81" s="1"/>
      <c r="B81" s="4"/>
      <c r="C81" s="244"/>
      <c r="D81" s="899"/>
      <c r="E81" s="1145"/>
      <c r="F81" s="1108"/>
      <c r="G81" s="1108"/>
      <c r="H81" s="1108"/>
      <c r="I81" s="1108"/>
      <c r="J81" s="1108"/>
      <c r="K81" s="1108"/>
      <c r="L81" s="1108"/>
      <c r="M81" s="140"/>
      <c r="N81" s="140"/>
    </row>
    <row r="82" spans="1:14">
      <c r="A82" s="1"/>
      <c r="B82" s="20"/>
      <c r="C82" s="244"/>
      <c r="D82" s="899"/>
      <c r="E82" s="1145"/>
      <c r="F82" s="1108"/>
      <c r="G82" s="1108"/>
      <c r="H82" s="1108"/>
      <c r="I82" s="1108"/>
      <c r="J82" s="1108"/>
      <c r="K82" s="1108"/>
      <c r="L82" s="1108"/>
      <c r="M82" s="140"/>
      <c r="N82" s="140"/>
    </row>
    <row r="83" spans="1:14">
      <c r="A83" s="1"/>
      <c r="B83" s="20"/>
      <c r="C83" s="989"/>
      <c r="D83" s="899"/>
      <c r="E83" s="574"/>
      <c r="M83" s="140"/>
      <c r="N83" s="140"/>
    </row>
    <row r="84" spans="1:14" ht="16.5" customHeight="1">
      <c r="A84" s="1"/>
      <c r="B84" s="4"/>
      <c r="C84" s="1"/>
      <c r="D84" s="172"/>
      <c r="E84" s="901" t="s">
        <v>1498</v>
      </c>
      <c r="F84" s="1732" t="s">
        <v>1499</v>
      </c>
      <c r="G84" s="1317"/>
      <c r="H84" s="1317"/>
      <c r="I84" s="1732" t="s">
        <v>473</v>
      </c>
      <c r="J84" s="1317"/>
      <c r="K84" s="1317"/>
      <c r="L84" s="1317"/>
      <c r="M84" s="902">
        <v>2025</v>
      </c>
      <c r="N84" s="315"/>
    </row>
    <row r="85" spans="1:14" ht="16.5" customHeight="1">
      <c r="A85" s="1"/>
      <c r="B85" s="4"/>
      <c r="C85" s="1"/>
      <c r="D85" s="172"/>
      <c r="E85" s="1647" t="s">
        <v>1490</v>
      </c>
      <c r="F85" s="1575" t="s">
        <v>1500</v>
      </c>
      <c r="G85" s="1124"/>
      <c r="H85" s="1124"/>
      <c r="I85" s="1575" t="s">
        <v>1501</v>
      </c>
      <c r="J85" s="1124"/>
      <c r="K85" s="1124"/>
      <c r="L85" s="1124"/>
      <c r="M85" s="903">
        <v>57</v>
      </c>
      <c r="N85" s="315"/>
    </row>
    <row r="86" spans="1:14" ht="16.5" customHeight="1">
      <c r="A86" s="1"/>
      <c r="B86" s="4"/>
      <c r="C86" s="1"/>
      <c r="D86" s="172"/>
      <c r="E86" s="1108"/>
      <c r="F86" s="1729" t="s">
        <v>1502</v>
      </c>
      <c r="G86" s="1138"/>
      <c r="H86" s="1138"/>
      <c r="I86" s="1718" t="s">
        <v>1502</v>
      </c>
      <c r="J86" s="1138"/>
      <c r="K86" s="1138"/>
      <c r="L86" s="1138"/>
      <c r="M86" s="904">
        <v>4831114</v>
      </c>
      <c r="N86" s="315"/>
    </row>
    <row r="87" spans="1:14" ht="33.6" customHeight="1">
      <c r="A87" s="1"/>
      <c r="B87" s="4"/>
      <c r="C87" s="1"/>
      <c r="D87" s="172"/>
      <c r="E87" s="1108"/>
      <c r="F87" s="1718" t="s">
        <v>1503</v>
      </c>
      <c r="G87" s="1138"/>
      <c r="H87" s="1138"/>
      <c r="I87" s="1729" t="s">
        <v>1504</v>
      </c>
      <c r="J87" s="1138"/>
      <c r="K87" s="1138"/>
      <c r="L87" s="1138"/>
      <c r="M87" s="905">
        <v>1406789</v>
      </c>
      <c r="N87" s="315"/>
    </row>
    <row r="88" spans="1:14" ht="16.5" customHeight="1">
      <c r="A88" s="1"/>
      <c r="B88" s="64"/>
      <c r="C88" s="1"/>
      <c r="D88" s="172"/>
      <c r="E88" s="1108"/>
      <c r="F88" s="1729" t="s">
        <v>1505</v>
      </c>
      <c r="G88" s="1138"/>
      <c r="H88" s="1138"/>
      <c r="I88" s="1718" t="s">
        <v>1506</v>
      </c>
      <c r="J88" s="1138"/>
      <c r="K88" s="1138"/>
      <c r="L88" s="1138"/>
      <c r="M88" s="904">
        <v>28211</v>
      </c>
      <c r="N88" s="315"/>
    </row>
    <row r="89" spans="1:14" ht="13.5">
      <c r="A89" s="1"/>
      <c r="B89" s="4"/>
      <c r="C89" s="1"/>
      <c r="D89" s="172"/>
      <c r="E89" s="1124"/>
      <c r="F89" s="1718" t="s">
        <v>1507</v>
      </c>
      <c r="G89" s="1138"/>
      <c r="H89" s="1138"/>
      <c r="I89" s="1718" t="s">
        <v>1508</v>
      </c>
      <c r="J89" s="1138"/>
      <c r="K89" s="1138"/>
      <c r="L89" s="1138"/>
      <c r="M89" s="905">
        <v>7939</v>
      </c>
      <c r="N89" s="315"/>
    </row>
    <row r="90" spans="1:14">
      <c r="A90" s="1"/>
      <c r="B90" s="20"/>
      <c r="C90" s="1"/>
      <c r="D90" s="172"/>
      <c r="E90" s="1345" t="s">
        <v>1494</v>
      </c>
      <c r="F90" s="1735" t="s">
        <v>1509</v>
      </c>
      <c r="G90" s="1121"/>
      <c r="H90" s="1121"/>
      <c r="I90" s="1612" t="s">
        <v>1510</v>
      </c>
      <c r="J90" s="1121"/>
      <c r="K90" s="1121"/>
      <c r="L90" s="1121"/>
      <c r="M90" s="1734">
        <v>231218</v>
      </c>
      <c r="N90" s="315"/>
    </row>
    <row r="91" spans="1:14" ht="15.75">
      <c r="A91" s="1"/>
      <c r="B91" s="22"/>
      <c r="C91" s="1"/>
      <c r="D91" s="172"/>
      <c r="E91" s="1108"/>
      <c r="F91" s="1124"/>
      <c r="G91" s="1124"/>
      <c r="H91" s="1124"/>
      <c r="I91" s="1124"/>
      <c r="J91" s="1124"/>
      <c r="K91" s="1124"/>
      <c r="L91" s="1124"/>
      <c r="M91" s="1124"/>
      <c r="N91" s="315"/>
    </row>
    <row r="92" spans="1:14" ht="12.75">
      <c r="A92" s="1"/>
      <c r="B92" s="4"/>
      <c r="C92" s="1"/>
      <c r="D92" s="172"/>
      <c r="E92" s="1108"/>
      <c r="F92" s="1612" t="s">
        <v>1511</v>
      </c>
      <c r="G92" s="1121"/>
      <c r="H92" s="1121"/>
      <c r="I92" s="1612" t="s">
        <v>1512</v>
      </c>
      <c r="J92" s="1121"/>
      <c r="K92" s="1121"/>
      <c r="L92" s="1121"/>
      <c r="M92" s="1734">
        <v>13699700</v>
      </c>
      <c r="N92" s="315"/>
    </row>
    <row r="93" spans="1:14" ht="12.75">
      <c r="A93" s="1"/>
      <c r="B93" s="4"/>
      <c r="C93" s="1"/>
      <c r="D93" s="172"/>
      <c r="E93" s="1108"/>
      <c r="F93" s="1124"/>
      <c r="G93" s="1124"/>
      <c r="H93" s="1124"/>
      <c r="I93" s="1124"/>
      <c r="J93" s="1124"/>
      <c r="K93" s="1124"/>
      <c r="L93" s="1124"/>
      <c r="M93" s="1124"/>
      <c r="N93" s="315"/>
    </row>
    <row r="94" spans="1:14" ht="12.75">
      <c r="A94" s="1"/>
      <c r="B94" s="4"/>
      <c r="C94" s="1"/>
      <c r="D94" s="172"/>
      <c r="E94" s="1108"/>
      <c r="F94" s="1735" t="s">
        <v>1513</v>
      </c>
      <c r="G94" s="1121"/>
      <c r="H94" s="1121"/>
      <c r="I94" s="1735" t="s">
        <v>1514</v>
      </c>
      <c r="J94" s="1121"/>
      <c r="K94" s="1121"/>
      <c r="L94" s="1121"/>
      <c r="M94" s="1734">
        <v>2383</v>
      </c>
      <c r="N94" s="315"/>
    </row>
    <row r="95" spans="1:14" ht="12.75">
      <c r="A95" s="1"/>
      <c r="B95" s="4"/>
      <c r="C95" s="1"/>
      <c r="D95" s="172"/>
      <c r="E95" s="1108"/>
      <c r="F95" s="1124"/>
      <c r="G95" s="1124"/>
      <c r="H95" s="1124"/>
      <c r="I95" s="1124"/>
      <c r="J95" s="1124"/>
      <c r="K95" s="1124"/>
      <c r="L95" s="1124"/>
      <c r="M95" s="1124"/>
      <c r="N95" s="315"/>
    </row>
    <row r="96" spans="1:14" ht="12.75">
      <c r="A96" s="1"/>
      <c r="B96" s="4"/>
      <c r="C96" s="1"/>
      <c r="D96" s="172"/>
      <c r="E96" s="1108"/>
      <c r="F96" s="1612" t="s">
        <v>1515</v>
      </c>
      <c r="G96" s="1121"/>
      <c r="H96" s="1121"/>
      <c r="I96" s="1612" t="s">
        <v>1516</v>
      </c>
      <c r="J96" s="1121"/>
      <c r="K96" s="1121"/>
      <c r="L96" s="1121"/>
      <c r="M96" s="1734">
        <v>378</v>
      </c>
      <c r="N96" s="315"/>
    </row>
    <row r="97" spans="1:14" ht="12.75">
      <c r="A97" s="1"/>
      <c r="B97" s="4"/>
      <c r="C97" s="1"/>
      <c r="D97" s="172"/>
      <c r="E97" s="1108"/>
      <c r="F97" s="1108"/>
      <c r="G97" s="1108"/>
      <c r="H97" s="1108"/>
      <c r="I97" s="1108"/>
      <c r="J97" s="1108"/>
      <c r="K97" s="1108"/>
      <c r="L97" s="1108"/>
      <c r="M97" s="1108"/>
      <c r="N97" s="315"/>
    </row>
    <row r="98" spans="1:14">
      <c r="A98" s="1"/>
      <c r="B98" s="20"/>
      <c r="C98" s="1"/>
      <c r="D98" s="172"/>
      <c r="E98" s="1124"/>
      <c r="F98" s="1124"/>
      <c r="G98" s="1124"/>
      <c r="H98" s="1124"/>
      <c r="I98" s="1124"/>
      <c r="J98" s="1124"/>
      <c r="K98" s="1124"/>
      <c r="L98" s="1124"/>
      <c r="M98" s="1124"/>
      <c r="N98" s="315"/>
    </row>
    <row r="99" spans="1:14" ht="15.75">
      <c r="A99" s="1"/>
      <c r="B99" s="22"/>
      <c r="C99" s="1"/>
      <c r="D99" s="172"/>
      <c r="E99" s="1647" t="s">
        <v>1492</v>
      </c>
      <c r="F99" s="1733" t="s">
        <v>1517</v>
      </c>
      <c r="G99" s="1121"/>
      <c r="H99" s="1121"/>
      <c r="I99" s="1733" t="s">
        <v>1518</v>
      </c>
      <c r="J99" s="1121"/>
      <c r="K99" s="1121"/>
      <c r="L99" s="1121"/>
      <c r="M99" s="1723">
        <v>410232360</v>
      </c>
      <c r="N99" s="315"/>
    </row>
    <row r="100" spans="1:14" ht="12.75">
      <c r="A100" s="1"/>
      <c r="B100" s="4"/>
      <c r="C100" s="1"/>
      <c r="D100" s="172"/>
      <c r="E100" s="1108"/>
      <c r="F100" s="1108"/>
      <c r="G100" s="1108"/>
      <c r="H100" s="1108"/>
      <c r="I100" s="1108"/>
      <c r="J100" s="1108"/>
      <c r="K100" s="1108"/>
      <c r="L100" s="1108"/>
      <c r="M100" s="1108"/>
      <c r="N100" s="315"/>
    </row>
    <row r="101" spans="1:14" ht="12.75">
      <c r="A101" s="1"/>
      <c r="B101" s="18"/>
      <c r="C101" s="1"/>
      <c r="D101" s="172"/>
      <c r="E101" s="1108"/>
      <c r="F101" s="1124"/>
      <c r="G101" s="1124"/>
      <c r="H101" s="1124"/>
      <c r="I101" s="1124"/>
      <c r="J101" s="1124"/>
      <c r="K101" s="1124"/>
      <c r="L101" s="1124"/>
      <c r="M101" s="1124"/>
      <c r="N101" s="315"/>
    </row>
    <row r="102" spans="1:14" ht="12.75">
      <c r="A102" s="1"/>
      <c r="B102" s="4"/>
      <c r="C102" s="1"/>
      <c r="D102" s="172"/>
      <c r="E102" s="1108"/>
      <c r="F102" s="1733" t="s">
        <v>1519</v>
      </c>
      <c r="G102" s="1121"/>
      <c r="H102" s="1121"/>
      <c r="I102" s="1724" t="s">
        <v>1520</v>
      </c>
      <c r="J102" s="1121"/>
      <c r="K102" s="1121"/>
      <c r="L102" s="1121"/>
      <c r="M102" s="1723">
        <v>113613004</v>
      </c>
      <c r="N102" s="315"/>
    </row>
    <row r="103" spans="1:14" ht="15.75">
      <c r="A103" s="1"/>
      <c r="B103" s="19"/>
      <c r="C103" s="1"/>
      <c r="D103" s="172"/>
      <c r="E103" s="1108"/>
      <c r="F103" s="1108"/>
      <c r="G103" s="1108"/>
      <c r="H103" s="1108"/>
      <c r="I103" s="1108"/>
      <c r="J103" s="1108"/>
      <c r="K103" s="1108"/>
      <c r="L103" s="1108"/>
      <c r="M103" s="1108"/>
      <c r="N103" s="315"/>
    </row>
    <row r="104" spans="1:14" ht="12.75">
      <c r="A104" s="1"/>
      <c r="B104" s="4"/>
      <c r="C104" s="1"/>
      <c r="D104" s="172"/>
      <c r="E104" s="1108"/>
      <c r="F104" s="1124"/>
      <c r="G104" s="1124"/>
      <c r="H104" s="1124"/>
      <c r="I104" s="1124"/>
      <c r="J104" s="1124"/>
      <c r="K104" s="1124"/>
      <c r="L104" s="1124"/>
      <c r="M104" s="1124"/>
      <c r="N104" s="315"/>
    </row>
    <row r="105" spans="1:14">
      <c r="A105" s="1"/>
      <c r="B105" s="20"/>
      <c r="C105" s="1"/>
      <c r="D105" s="172"/>
      <c r="E105" s="1108"/>
      <c r="F105" s="1733" t="s">
        <v>1521</v>
      </c>
      <c r="G105" s="1121"/>
      <c r="H105" s="1121"/>
      <c r="I105" s="1724" t="s">
        <v>1522</v>
      </c>
      <c r="J105" s="1121"/>
      <c r="K105" s="1121"/>
      <c r="L105" s="1121"/>
      <c r="M105" s="1723">
        <v>446776</v>
      </c>
      <c r="N105" s="315"/>
    </row>
    <row r="106" spans="1:14" ht="15.75">
      <c r="A106" s="1"/>
      <c r="B106" s="22"/>
      <c r="C106" s="1"/>
      <c r="D106" s="172"/>
      <c r="E106" s="1108"/>
      <c r="F106" s="1124"/>
      <c r="G106" s="1124"/>
      <c r="H106" s="1124"/>
      <c r="I106" s="1124"/>
      <c r="J106" s="1124"/>
      <c r="K106" s="1124"/>
      <c r="L106" s="1124"/>
      <c r="M106" s="1124"/>
      <c r="N106" s="315"/>
    </row>
    <row r="107" spans="1:14" ht="12.75">
      <c r="A107" s="1"/>
      <c r="B107" s="4"/>
      <c r="C107" s="1"/>
      <c r="D107" s="172"/>
      <c r="E107" s="1108"/>
      <c r="F107" s="1733" t="s">
        <v>1523</v>
      </c>
      <c r="G107" s="1121"/>
      <c r="H107" s="1121"/>
      <c r="I107" s="1724" t="s">
        <v>1524</v>
      </c>
      <c r="J107" s="1121"/>
      <c r="K107" s="1121"/>
      <c r="L107" s="1121"/>
      <c r="M107" s="1723">
        <v>78840</v>
      </c>
      <c r="N107" s="315"/>
    </row>
    <row r="108" spans="1:14">
      <c r="A108" s="1"/>
      <c r="B108" s="20"/>
      <c r="C108" s="1"/>
      <c r="D108" s="172"/>
      <c r="E108" s="1108"/>
      <c r="F108" s="1124"/>
      <c r="G108" s="1124"/>
      <c r="H108" s="1124"/>
      <c r="I108" s="1124"/>
      <c r="J108" s="1124"/>
      <c r="K108" s="1124"/>
      <c r="L108" s="1124"/>
      <c r="M108" s="1124"/>
      <c r="N108" s="315"/>
    </row>
    <row r="109" spans="1:14" ht="15.75">
      <c r="A109" s="1"/>
      <c r="B109" s="22"/>
      <c r="C109" s="1"/>
      <c r="D109" s="172"/>
      <c r="E109" s="1108"/>
      <c r="F109" s="1733" t="s">
        <v>1525</v>
      </c>
      <c r="G109" s="1121"/>
      <c r="H109" s="1121"/>
      <c r="I109" s="1717" t="s">
        <v>1526</v>
      </c>
      <c r="J109" s="1121"/>
      <c r="K109" s="1121"/>
      <c r="L109" s="1121"/>
      <c r="M109" s="1723">
        <v>962</v>
      </c>
      <c r="N109" s="315"/>
    </row>
    <row r="110" spans="1:14" ht="12.75">
      <c r="A110" s="1"/>
      <c r="B110" s="4"/>
      <c r="C110" s="1"/>
      <c r="D110" s="172"/>
      <c r="E110" s="1124"/>
      <c r="F110" s="1124"/>
      <c r="G110" s="1124"/>
      <c r="H110" s="1124"/>
      <c r="I110" s="1124"/>
      <c r="J110" s="1124"/>
      <c r="K110" s="1124"/>
      <c r="L110" s="1124"/>
      <c r="M110" s="1124"/>
      <c r="N110" s="315"/>
    </row>
    <row r="111" spans="1:14" ht="12.75">
      <c r="A111" s="1"/>
      <c r="B111" s="4"/>
      <c r="C111" s="1"/>
      <c r="D111" s="172"/>
      <c r="E111" s="141"/>
      <c r="F111" s="141"/>
      <c r="G111" s="141"/>
      <c r="H111" s="141"/>
      <c r="I111" s="141"/>
      <c r="J111" s="141"/>
      <c r="K111" s="141"/>
      <c r="L111" s="141"/>
      <c r="M111" s="141"/>
      <c r="N111" s="315"/>
    </row>
    <row r="112" spans="1:14" ht="14.25">
      <c r="A112" s="1"/>
      <c r="B112" s="4"/>
      <c r="C112" s="1"/>
      <c r="D112" s="172"/>
      <c r="E112" s="170"/>
      <c r="F112" s="170"/>
      <c r="G112" s="170"/>
      <c r="H112" s="170"/>
      <c r="I112" s="170"/>
      <c r="J112" s="170"/>
      <c r="K112" s="170"/>
      <c r="L112" s="170"/>
      <c r="M112" s="170"/>
      <c r="N112" s="170"/>
    </row>
    <row r="113" spans="1:14" ht="14.25">
      <c r="A113" s="1"/>
      <c r="B113" s="4"/>
      <c r="C113" s="1"/>
      <c r="D113" s="172"/>
      <c r="E113" s="170"/>
      <c r="F113" s="170"/>
      <c r="G113" s="170"/>
      <c r="H113" s="170"/>
      <c r="I113" s="170"/>
      <c r="J113" s="170"/>
      <c r="K113" s="170"/>
      <c r="L113" s="170"/>
      <c r="M113" s="170"/>
      <c r="N113" s="170"/>
    </row>
    <row r="114" spans="1:14" ht="14.25">
      <c r="A114" s="1"/>
      <c r="B114" s="4"/>
      <c r="C114" s="1"/>
      <c r="D114" s="172"/>
      <c r="E114" s="115" t="s">
        <v>1527</v>
      </c>
      <c r="F114" s="115"/>
      <c r="G114" s="115"/>
      <c r="H114" s="115"/>
      <c r="I114" s="115"/>
      <c r="J114" s="115"/>
      <c r="K114" s="115"/>
      <c r="L114" s="115"/>
      <c r="M114" s="170"/>
      <c r="N114" s="170"/>
    </row>
    <row r="115" spans="1:14" ht="12.75">
      <c r="A115" s="1"/>
      <c r="B115" s="4"/>
      <c r="C115" s="1"/>
      <c r="D115" s="172"/>
      <c r="E115" s="315"/>
      <c r="F115" s="315"/>
      <c r="G115" s="315"/>
      <c r="H115" s="315"/>
      <c r="I115" s="315"/>
      <c r="J115" s="315"/>
      <c r="K115" s="315"/>
      <c r="L115" s="315"/>
      <c r="M115" s="315"/>
      <c r="N115" s="315"/>
    </row>
    <row r="116" spans="1:14">
      <c r="A116" s="1"/>
      <c r="B116" s="20"/>
      <c r="C116" s="1"/>
      <c r="D116" s="172"/>
      <c r="E116" s="1293" t="s">
        <v>1528</v>
      </c>
      <c r="F116" s="1144"/>
      <c r="G116" s="1144"/>
      <c r="H116" s="1144"/>
      <c r="I116" s="1144"/>
      <c r="J116" s="1144"/>
      <c r="K116" s="1144"/>
      <c r="L116" s="1144"/>
      <c r="M116" s="315"/>
      <c r="N116" s="315"/>
    </row>
    <row r="117" spans="1:14" ht="15.75" customHeight="1">
      <c r="A117" s="1"/>
      <c r="B117" s="22"/>
      <c r="C117" s="1"/>
      <c r="D117" s="172"/>
      <c r="E117" s="1145"/>
      <c r="F117" s="1108"/>
      <c r="G117" s="1108"/>
      <c r="H117" s="1108"/>
      <c r="I117" s="1108"/>
      <c r="J117" s="1108"/>
      <c r="K117" s="1108"/>
      <c r="L117" s="1108"/>
      <c r="M117" s="906"/>
      <c r="N117" s="907"/>
    </row>
    <row r="118" spans="1:14" ht="12.75">
      <c r="A118" s="1"/>
      <c r="B118" s="4"/>
      <c r="C118" s="1"/>
      <c r="D118" s="172"/>
      <c r="E118" s="1145"/>
      <c r="F118" s="1108"/>
      <c r="G118" s="1108"/>
      <c r="H118" s="1108"/>
      <c r="I118" s="1108"/>
      <c r="J118" s="1108"/>
      <c r="K118" s="1108"/>
      <c r="L118" s="1108"/>
      <c r="M118" s="140"/>
      <c r="N118" s="211"/>
    </row>
    <row r="119" spans="1:14" ht="12.75">
      <c r="A119" s="1"/>
      <c r="B119" s="4"/>
      <c r="C119" s="1"/>
      <c r="D119" s="172"/>
      <c r="E119" s="1145"/>
      <c r="F119" s="1108"/>
      <c r="G119" s="1108"/>
      <c r="H119" s="1108"/>
      <c r="I119" s="1108"/>
      <c r="J119" s="1108"/>
      <c r="K119" s="1108"/>
      <c r="L119" s="1108"/>
      <c r="M119" s="140"/>
      <c r="N119" s="211"/>
    </row>
    <row r="120" spans="1:14" ht="12.75">
      <c r="A120" s="1"/>
      <c r="B120" s="4"/>
      <c r="C120" s="1"/>
      <c r="D120" s="172"/>
      <c r="E120" s="1145"/>
      <c r="F120" s="1108"/>
      <c r="G120" s="1108"/>
      <c r="H120" s="1108"/>
      <c r="I120" s="1108"/>
      <c r="J120" s="1108"/>
      <c r="K120" s="1108"/>
      <c r="L120" s="1108"/>
      <c r="M120" s="140"/>
      <c r="N120" s="211"/>
    </row>
    <row r="121" spans="1:14" ht="12.75">
      <c r="A121" s="1"/>
      <c r="B121" s="4"/>
      <c r="C121" s="1"/>
      <c r="D121" s="172"/>
      <c r="E121" s="1145"/>
      <c r="F121" s="1108"/>
      <c r="G121" s="1108"/>
      <c r="H121" s="1108"/>
      <c r="I121" s="1108"/>
      <c r="J121" s="1108"/>
      <c r="K121" s="1108"/>
      <c r="L121" s="1108"/>
      <c r="M121" s="140"/>
      <c r="N121" s="211"/>
    </row>
    <row r="122" spans="1:14" ht="12.75">
      <c r="A122" s="1"/>
      <c r="B122" s="64"/>
      <c r="C122" s="1"/>
      <c r="D122" s="172"/>
      <c r="E122" s="1145"/>
      <c r="F122" s="1108"/>
      <c r="G122" s="1108"/>
      <c r="H122" s="1108"/>
      <c r="I122" s="1108"/>
      <c r="J122" s="1108"/>
      <c r="K122" s="1108"/>
      <c r="L122" s="1108"/>
      <c r="M122" s="140"/>
      <c r="N122" s="211"/>
    </row>
    <row r="123" spans="1:14" ht="12.75">
      <c r="A123" s="1"/>
      <c r="B123" s="4"/>
      <c r="C123" s="1"/>
      <c r="D123" s="172"/>
      <c r="E123" s="1145"/>
      <c r="F123" s="1108"/>
      <c r="G123" s="1108"/>
      <c r="H123" s="1108"/>
      <c r="I123" s="1108"/>
      <c r="J123" s="1108"/>
      <c r="K123" s="1108"/>
      <c r="L123" s="1108"/>
      <c r="M123" s="140"/>
      <c r="N123" s="211"/>
    </row>
    <row r="124" spans="1:14">
      <c r="A124" s="1"/>
      <c r="B124" s="20"/>
      <c r="C124" s="1"/>
      <c r="D124" s="172"/>
      <c r="E124" s="1145"/>
      <c r="F124" s="1108"/>
      <c r="G124" s="1108"/>
      <c r="H124" s="1108"/>
      <c r="I124" s="1108"/>
      <c r="J124" s="1108"/>
      <c r="K124" s="1108"/>
      <c r="L124" s="1108"/>
      <c r="M124" s="140"/>
      <c r="N124" s="211"/>
    </row>
    <row r="125" spans="1:14" ht="64.900000000000006" customHeight="1">
      <c r="A125" s="1"/>
      <c r="B125" s="22"/>
      <c r="C125" s="1"/>
      <c r="D125" s="172"/>
      <c r="E125" s="1145"/>
      <c r="F125" s="1108"/>
      <c r="G125" s="1108"/>
      <c r="H125" s="1108"/>
      <c r="I125" s="1108"/>
      <c r="J125" s="1108"/>
      <c r="K125" s="1108"/>
      <c r="L125" s="1108"/>
      <c r="M125" s="908"/>
      <c r="N125" s="909"/>
    </row>
    <row r="126" spans="1:14" ht="12.75">
      <c r="A126" s="1"/>
      <c r="B126" s="4"/>
      <c r="C126" s="1"/>
      <c r="D126" s="172"/>
      <c r="E126" s="1145"/>
      <c r="F126" s="1108"/>
      <c r="G126" s="1108"/>
      <c r="H126" s="1108"/>
      <c r="I126" s="1108"/>
      <c r="J126" s="1108"/>
      <c r="K126" s="1108"/>
      <c r="L126" s="1108"/>
      <c r="M126" s="315"/>
      <c r="N126" s="315"/>
    </row>
    <row r="127" spans="1:14" ht="17.25" customHeight="1">
      <c r="A127" s="1"/>
      <c r="B127" s="4"/>
      <c r="C127" s="1"/>
      <c r="D127" s="172"/>
      <c r="E127" s="1145"/>
      <c r="F127" s="1108"/>
      <c r="G127" s="1108"/>
      <c r="H127" s="1108"/>
      <c r="I127" s="1108"/>
      <c r="J127" s="1108"/>
      <c r="K127" s="1108"/>
      <c r="L127" s="1108"/>
      <c r="M127" s="315"/>
      <c r="N127" s="315"/>
    </row>
    <row r="128" spans="1:14" ht="12.75">
      <c r="A128" s="1"/>
      <c r="B128" s="4"/>
      <c r="C128" s="1"/>
      <c r="D128" s="172"/>
      <c r="E128" s="315"/>
      <c r="F128" s="315"/>
      <c r="G128" s="315"/>
      <c r="H128" s="315"/>
      <c r="I128" s="315"/>
      <c r="J128" s="315"/>
      <c r="K128" s="315"/>
      <c r="L128" s="315"/>
      <c r="M128" s="315"/>
      <c r="N128" s="315"/>
    </row>
    <row r="129" spans="1:14">
      <c r="A129" s="1"/>
      <c r="B129" s="4"/>
      <c r="C129" s="1"/>
      <c r="D129" s="172"/>
      <c r="E129" s="117" t="s">
        <v>1529</v>
      </c>
      <c r="F129" s="117"/>
      <c r="G129" s="117"/>
      <c r="H129" s="117"/>
      <c r="I129" s="117"/>
      <c r="J129" s="117"/>
      <c r="K129" s="117"/>
      <c r="L129" s="117"/>
      <c r="M129" s="341"/>
      <c r="N129" s="341"/>
    </row>
    <row r="130" spans="1:14" ht="14.25">
      <c r="A130" s="1"/>
      <c r="B130" s="4"/>
      <c r="C130" s="1"/>
      <c r="D130" s="172"/>
      <c r="E130" s="170"/>
      <c r="F130" s="170"/>
      <c r="G130" s="170"/>
      <c r="H130" s="170"/>
      <c r="I130" s="170"/>
      <c r="J130" s="170"/>
      <c r="K130" s="170"/>
      <c r="L130" s="170"/>
      <c r="M130" s="170"/>
      <c r="N130" s="170"/>
    </row>
    <row r="131" spans="1:14" ht="14.25">
      <c r="A131" s="1"/>
      <c r="B131" s="4"/>
      <c r="C131" s="1"/>
      <c r="D131" s="172"/>
      <c r="E131" s="1714" t="s">
        <v>1530</v>
      </c>
      <c r="F131" s="1108"/>
      <c r="G131" s="1108"/>
      <c r="H131" s="1108"/>
      <c r="I131" s="1108"/>
      <c r="J131" s="1108"/>
      <c r="K131" s="1108"/>
      <c r="L131" s="1108"/>
      <c r="M131" s="170"/>
      <c r="N131" s="170"/>
    </row>
    <row r="132" spans="1:14">
      <c r="A132" s="1"/>
      <c r="B132" s="20"/>
      <c r="C132" s="1"/>
      <c r="D132" s="172"/>
      <c r="E132" s="1108"/>
      <c r="F132" s="1108"/>
      <c r="G132" s="1108"/>
      <c r="H132" s="1108"/>
      <c r="I132" s="1108"/>
      <c r="J132" s="1108"/>
      <c r="K132" s="1108"/>
      <c r="L132" s="1108"/>
      <c r="M132" s="170"/>
      <c r="N132" s="170"/>
    </row>
    <row r="133" spans="1:14" ht="15.75">
      <c r="A133" s="1"/>
      <c r="B133" s="22"/>
      <c r="C133" s="1"/>
      <c r="D133" s="172"/>
      <c r="E133" s="1108"/>
      <c r="F133" s="1108"/>
      <c r="G133" s="1108"/>
      <c r="H133" s="1108"/>
      <c r="I133" s="1108"/>
      <c r="J133" s="1108"/>
      <c r="K133" s="1108"/>
      <c r="L133" s="1108"/>
      <c r="M133" s="170"/>
      <c r="N133" s="170"/>
    </row>
    <row r="134" spans="1:14" ht="14.25">
      <c r="A134" s="1"/>
      <c r="B134" s="4"/>
      <c r="C134" s="1"/>
      <c r="D134" s="172"/>
      <c r="E134" s="1108"/>
      <c r="F134" s="1108"/>
      <c r="G134" s="1108"/>
      <c r="H134" s="1108"/>
      <c r="I134" s="1108"/>
      <c r="J134" s="1108"/>
      <c r="K134" s="1108"/>
      <c r="L134" s="1108"/>
      <c r="M134" s="170"/>
      <c r="N134" s="170"/>
    </row>
    <row r="135" spans="1:14" ht="12.75">
      <c r="A135" s="1"/>
      <c r="B135" s="18"/>
      <c r="C135" s="1"/>
      <c r="D135" s="172"/>
      <c r="E135" s="1141" t="s">
        <v>1615</v>
      </c>
      <c r="F135" s="1108"/>
      <c r="G135" s="1108"/>
      <c r="H135" s="1108"/>
      <c r="I135" s="1108"/>
      <c r="J135" s="1108"/>
      <c r="K135" s="1108"/>
      <c r="L135" s="1108"/>
      <c r="M135" s="315"/>
      <c r="N135" s="315"/>
    </row>
    <row r="136" spans="1:14" ht="12.75">
      <c r="A136" s="1"/>
      <c r="B136" s="4"/>
      <c r="C136" s="1"/>
      <c r="D136" s="172"/>
      <c r="E136" s="1108"/>
      <c r="F136" s="1108"/>
      <c r="G136" s="1108"/>
      <c r="H136" s="1108"/>
      <c r="I136" s="1108"/>
      <c r="J136" s="1108"/>
      <c r="K136" s="1108"/>
      <c r="L136" s="1108"/>
      <c r="M136" s="315"/>
      <c r="N136" s="315"/>
    </row>
    <row r="137" spans="1:14" ht="15.75">
      <c r="A137" s="1"/>
      <c r="B137" s="19"/>
      <c r="C137" s="1"/>
      <c r="D137" s="172"/>
      <c r="E137" s="1108"/>
      <c r="F137" s="1108"/>
      <c r="G137" s="1108"/>
      <c r="H137" s="1108"/>
      <c r="I137" s="1108"/>
      <c r="J137" s="1108"/>
      <c r="K137" s="1108"/>
      <c r="L137" s="1108"/>
      <c r="M137" s="315"/>
      <c r="N137" s="315"/>
    </row>
    <row r="138" spans="1:14" ht="12.75">
      <c r="A138" s="1"/>
      <c r="B138" s="4"/>
      <c r="C138" s="1"/>
      <c r="D138" s="172"/>
      <c r="E138" s="1108"/>
      <c r="F138" s="1108"/>
      <c r="G138" s="1108"/>
      <c r="H138" s="1108"/>
      <c r="I138" s="1108"/>
      <c r="J138" s="1108"/>
      <c r="K138" s="1108"/>
      <c r="L138" s="1108"/>
      <c r="M138" s="315"/>
      <c r="N138" s="315"/>
    </row>
    <row r="139" spans="1:14">
      <c r="A139" s="1"/>
      <c r="B139" s="20"/>
      <c r="C139" s="1"/>
      <c r="D139" s="172"/>
      <c r="E139" s="1108"/>
      <c r="F139" s="1108"/>
      <c r="G139" s="1108"/>
      <c r="H139" s="1108"/>
      <c r="I139" s="1108"/>
      <c r="J139" s="1108"/>
      <c r="K139" s="1108"/>
      <c r="L139" s="1108"/>
      <c r="M139" s="315"/>
      <c r="N139" s="315"/>
    </row>
    <row r="140" spans="1:14" ht="15.75">
      <c r="A140" s="1"/>
      <c r="B140" s="22"/>
      <c r="C140" s="1"/>
      <c r="D140" s="172"/>
      <c r="E140" s="1108"/>
      <c r="F140" s="1108"/>
      <c r="G140" s="1108"/>
      <c r="H140" s="1108"/>
      <c r="I140" s="1108"/>
      <c r="J140" s="1108"/>
      <c r="K140" s="1108"/>
      <c r="L140" s="1108"/>
      <c r="M140" s="315"/>
      <c r="N140" s="315"/>
    </row>
    <row r="141" spans="1:14" ht="12.75">
      <c r="A141" s="1"/>
      <c r="B141" s="4"/>
      <c r="C141" s="1"/>
      <c r="D141" s="172"/>
      <c r="E141" s="1108"/>
      <c r="F141" s="1108"/>
      <c r="G141" s="1108"/>
      <c r="H141" s="1108"/>
      <c r="I141" s="1108"/>
      <c r="J141" s="1108"/>
      <c r="K141" s="1108"/>
      <c r="L141" s="1108"/>
      <c r="M141" s="315"/>
      <c r="N141" s="315"/>
    </row>
    <row r="142" spans="1:14">
      <c r="A142" s="1"/>
      <c r="B142" s="20"/>
      <c r="C142" s="1"/>
      <c r="D142" s="172"/>
      <c r="E142" s="1108"/>
      <c r="F142" s="1108"/>
      <c r="G142" s="1108"/>
      <c r="H142" s="1108"/>
      <c r="I142" s="1108"/>
      <c r="J142" s="1108"/>
      <c r="K142" s="1108"/>
      <c r="L142" s="1108"/>
      <c r="M142" s="315"/>
      <c r="N142" s="315"/>
    </row>
    <row r="143" spans="1:14" ht="15.75">
      <c r="A143" s="1"/>
      <c r="B143" s="22"/>
      <c r="C143" s="1"/>
      <c r="D143" s="172"/>
      <c r="E143" s="1108"/>
      <c r="F143" s="1108"/>
      <c r="G143" s="1108"/>
      <c r="H143" s="1108"/>
      <c r="I143" s="1108"/>
      <c r="J143" s="1108"/>
      <c r="K143" s="1108"/>
      <c r="L143" s="1108"/>
      <c r="M143" s="315"/>
      <c r="N143" s="315"/>
    </row>
    <row r="144" spans="1:14" ht="12.75">
      <c r="A144" s="1"/>
      <c r="B144" s="4"/>
      <c r="C144" s="1"/>
      <c r="D144" s="172"/>
      <c r="E144" s="1108"/>
      <c r="F144" s="1108"/>
      <c r="G144" s="1108"/>
      <c r="H144" s="1108"/>
      <c r="I144" s="1108"/>
      <c r="J144" s="1108"/>
      <c r="K144" s="1108"/>
      <c r="L144" s="1108"/>
      <c r="M144" s="315"/>
      <c r="N144" s="315"/>
    </row>
    <row r="145" spans="1:14" ht="12.75">
      <c r="A145" s="1"/>
      <c r="B145" s="4"/>
      <c r="C145" s="1"/>
      <c r="D145" s="172"/>
      <c r="E145" s="1108"/>
      <c r="F145" s="1108"/>
      <c r="G145" s="1108"/>
      <c r="H145" s="1108"/>
      <c r="I145" s="1108"/>
      <c r="J145" s="1108"/>
      <c r="K145" s="1108"/>
      <c r="L145" s="1108"/>
      <c r="M145" s="315"/>
      <c r="N145" s="315"/>
    </row>
    <row r="146" spans="1:14" ht="12.75">
      <c r="A146" s="1"/>
      <c r="B146" s="4"/>
      <c r="C146" s="1"/>
      <c r="D146" s="172"/>
      <c r="E146" s="1108"/>
      <c r="F146" s="1108"/>
      <c r="G146" s="1108"/>
      <c r="H146" s="1108"/>
      <c r="I146" s="1108"/>
      <c r="J146" s="1108"/>
      <c r="K146" s="1108"/>
      <c r="L146" s="1108"/>
      <c r="M146" s="315"/>
      <c r="N146" s="315"/>
    </row>
    <row r="147" spans="1:14" ht="12.75">
      <c r="A147" s="1"/>
      <c r="B147" s="4"/>
      <c r="C147" s="1"/>
      <c r="D147" s="172"/>
      <c r="E147" s="1108"/>
      <c r="F147" s="1108"/>
      <c r="G147" s="1108"/>
      <c r="H147" s="1108"/>
      <c r="I147" s="1108"/>
      <c r="J147" s="1108"/>
      <c r="K147" s="1108"/>
      <c r="L147" s="1108"/>
      <c r="M147" s="315"/>
      <c r="N147" s="315"/>
    </row>
    <row r="148" spans="1:14" ht="12.75">
      <c r="A148" s="1"/>
      <c r="B148" s="4"/>
      <c r="C148" s="1"/>
      <c r="D148" s="172"/>
      <c r="E148" s="1108"/>
      <c r="F148" s="1108"/>
      <c r="G148" s="1108"/>
      <c r="H148" s="1108"/>
      <c r="I148" s="1108"/>
      <c r="J148" s="1108"/>
      <c r="K148" s="1108"/>
      <c r="L148" s="1108"/>
      <c r="M148" s="315"/>
      <c r="N148" s="315"/>
    </row>
    <row r="149" spans="1:14">
      <c r="A149" s="1"/>
      <c r="B149" s="20"/>
      <c r="C149" s="1"/>
      <c r="D149" s="172"/>
      <c r="E149" s="1108"/>
      <c r="F149" s="1108"/>
      <c r="G149" s="1108"/>
      <c r="H149" s="1108"/>
      <c r="I149" s="1108"/>
      <c r="J149" s="1108"/>
      <c r="K149" s="1108"/>
      <c r="L149" s="1108"/>
      <c r="M149" s="315"/>
      <c r="N149" s="315"/>
    </row>
    <row r="150" spans="1:14" ht="15.75">
      <c r="A150" s="1"/>
      <c r="B150" s="22"/>
      <c r="C150" s="1"/>
      <c r="D150" s="172"/>
      <c r="E150" s="1108"/>
      <c r="F150" s="1108"/>
      <c r="G150" s="1108"/>
      <c r="H150" s="1108"/>
      <c r="I150" s="1108"/>
      <c r="J150" s="1108"/>
      <c r="K150" s="1108"/>
      <c r="L150" s="1108"/>
      <c r="M150" s="315"/>
      <c r="N150" s="315"/>
    </row>
    <row r="151" spans="1:14" ht="12.75">
      <c r="A151" s="1"/>
      <c r="B151" s="4"/>
      <c r="C151" s="1"/>
      <c r="D151" s="172"/>
      <c r="E151" s="1108"/>
      <c r="F151" s="1108"/>
      <c r="G151" s="1108"/>
      <c r="H151" s="1108"/>
      <c r="I151" s="1108"/>
      <c r="J151" s="1108"/>
      <c r="K151" s="1108"/>
      <c r="L151" s="1108"/>
      <c r="M151" s="315"/>
      <c r="N151" s="315"/>
    </row>
    <row r="152" spans="1:14" ht="12.75">
      <c r="A152" s="1"/>
      <c r="B152" s="4"/>
      <c r="C152" s="1"/>
      <c r="D152" s="172"/>
      <c r="E152" s="1108"/>
      <c r="F152" s="1108"/>
      <c r="G152" s="1108"/>
      <c r="H152" s="1108"/>
      <c r="I152" s="1108"/>
      <c r="J152" s="1108"/>
      <c r="K152" s="1108"/>
      <c r="L152" s="1108"/>
      <c r="M152" s="315"/>
      <c r="N152" s="315"/>
    </row>
    <row r="153" spans="1:14" ht="12.75">
      <c r="A153" s="1"/>
      <c r="B153" s="4"/>
      <c r="C153" s="1"/>
      <c r="D153" s="172"/>
      <c r="E153" s="1108"/>
      <c r="F153" s="1108"/>
      <c r="G153" s="1108"/>
      <c r="H153" s="1108"/>
      <c r="I153" s="1108"/>
      <c r="J153" s="1108"/>
      <c r="K153" s="1108"/>
      <c r="L153" s="1108"/>
      <c r="M153" s="315"/>
      <c r="N153" s="315"/>
    </row>
    <row r="154" spans="1:14" ht="12.75">
      <c r="A154" s="1"/>
      <c r="B154" s="4"/>
      <c r="C154" s="1"/>
      <c r="D154" s="172"/>
      <c r="E154" s="1108"/>
      <c r="F154" s="1108"/>
      <c r="G154" s="1108"/>
      <c r="H154" s="1108"/>
      <c r="I154" s="1108"/>
      <c r="J154" s="1108"/>
      <c r="K154" s="1108"/>
      <c r="L154" s="1108"/>
      <c r="M154" s="315"/>
      <c r="N154" s="315"/>
    </row>
    <row r="155" spans="1:14" ht="12.75">
      <c r="A155" s="1"/>
      <c r="B155" s="64"/>
      <c r="C155" s="1"/>
      <c r="D155" s="172"/>
      <c r="E155" s="1108"/>
      <c r="F155" s="1108"/>
      <c r="G155" s="1108"/>
      <c r="H155" s="1108"/>
      <c r="I155" s="1108"/>
      <c r="J155" s="1108"/>
      <c r="K155" s="1108"/>
      <c r="L155" s="1108"/>
      <c r="M155" s="140"/>
      <c r="N155" s="140"/>
    </row>
    <row r="156" spans="1:14" ht="12.75">
      <c r="A156" s="1"/>
      <c r="B156" s="4"/>
      <c r="C156" s="1"/>
      <c r="D156" s="172"/>
      <c r="E156" s="1108"/>
      <c r="F156" s="1108"/>
      <c r="G156" s="1108"/>
      <c r="H156" s="1108"/>
      <c r="I156" s="1108"/>
      <c r="J156" s="1108"/>
      <c r="K156" s="1108"/>
      <c r="L156" s="1108"/>
      <c r="M156" s="140"/>
      <c r="N156" s="140"/>
    </row>
    <row r="157" spans="1:14">
      <c r="A157" s="1"/>
      <c r="B157" s="20"/>
      <c r="C157" s="1"/>
      <c r="D157" s="172"/>
      <c r="E157" s="1108"/>
      <c r="F157" s="1108"/>
      <c r="G157" s="1108"/>
      <c r="H157" s="1108"/>
      <c r="I157" s="1108"/>
      <c r="J157" s="1108"/>
      <c r="K157" s="1108"/>
      <c r="L157" s="1108"/>
      <c r="M157" s="140"/>
      <c r="N157" s="140"/>
    </row>
    <row r="158" spans="1:14" ht="15.75">
      <c r="A158" s="1"/>
      <c r="B158" s="22"/>
      <c r="C158" s="1"/>
      <c r="D158" s="172"/>
      <c r="E158" s="1108"/>
      <c r="F158" s="1108"/>
      <c r="G158" s="1108"/>
      <c r="H158" s="1108"/>
      <c r="I158" s="1108"/>
      <c r="J158" s="1108"/>
      <c r="K158" s="1108"/>
      <c r="L158" s="1108"/>
      <c r="M158" s="140"/>
      <c r="N158" s="140"/>
    </row>
    <row r="159" spans="1:14" ht="12.75">
      <c r="A159" s="1"/>
      <c r="B159" s="4"/>
      <c r="C159" s="1"/>
      <c r="D159" s="172"/>
      <c r="E159" s="1108"/>
      <c r="F159" s="1108"/>
      <c r="G159" s="1108"/>
      <c r="H159" s="1108"/>
      <c r="I159" s="1108"/>
      <c r="J159" s="1108"/>
      <c r="K159" s="1108"/>
      <c r="L159" s="1108"/>
      <c r="M159" s="140"/>
      <c r="N159" s="140"/>
    </row>
    <row r="160" spans="1:14" ht="12.75">
      <c r="A160" s="1"/>
      <c r="B160" s="4"/>
      <c r="C160" s="1"/>
      <c r="D160" s="172"/>
      <c r="E160" s="1108"/>
      <c r="F160" s="1108"/>
      <c r="G160" s="1108"/>
      <c r="H160" s="1108"/>
      <c r="I160" s="1108"/>
      <c r="J160" s="1108"/>
      <c r="K160" s="1108"/>
      <c r="L160" s="1108"/>
      <c r="M160" s="140"/>
      <c r="N160" s="140"/>
    </row>
    <row r="161" spans="1:14" ht="12.75">
      <c r="A161" s="1"/>
      <c r="B161" s="4"/>
      <c r="C161" s="1"/>
      <c r="D161" s="172"/>
      <c r="E161" s="1108"/>
      <c r="F161" s="1108"/>
      <c r="G161" s="1108"/>
      <c r="H161" s="1108"/>
      <c r="I161" s="1108"/>
      <c r="J161" s="1108"/>
      <c r="K161" s="1108"/>
      <c r="L161" s="1108"/>
      <c r="M161" s="140"/>
      <c r="N161" s="140"/>
    </row>
    <row r="162" spans="1:14" ht="12.75">
      <c r="A162" s="1"/>
      <c r="B162" s="4"/>
      <c r="C162" s="1"/>
      <c r="D162" s="172"/>
      <c r="E162" s="1108"/>
      <c r="F162" s="1108"/>
      <c r="G162" s="1108"/>
      <c r="H162" s="1108"/>
      <c r="I162" s="1108"/>
      <c r="J162" s="1108"/>
      <c r="K162" s="1108"/>
      <c r="L162" s="1108"/>
      <c r="M162" s="140"/>
      <c r="N162" s="140"/>
    </row>
    <row r="163" spans="1:14" ht="12.75">
      <c r="A163" s="1"/>
      <c r="B163" s="4"/>
      <c r="C163" s="1"/>
      <c r="D163" s="172"/>
      <c r="E163" s="1108"/>
      <c r="F163" s="1108"/>
      <c r="G163" s="1108"/>
      <c r="H163" s="1108"/>
      <c r="I163" s="1108"/>
      <c r="J163" s="1108"/>
      <c r="K163" s="1108"/>
      <c r="L163" s="1108"/>
      <c r="M163" s="140"/>
      <c r="N163" s="140"/>
    </row>
    <row r="164" spans="1:14" ht="12.75">
      <c r="A164" s="1"/>
      <c r="B164" s="4"/>
      <c r="C164" s="1"/>
      <c r="D164" s="172"/>
      <c r="E164" s="1108"/>
      <c r="F164" s="1108"/>
      <c r="G164" s="1108"/>
      <c r="H164" s="1108"/>
      <c r="I164" s="1108"/>
      <c r="J164" s="1108"/>
      <c r="K164" s="1108"/>
      <c r="L164" s="1108"/>
      <c r="M164" s="140"/>
      <c r="N164" s="140"/>
    </row>
    <row r="165" spans="1:14">
      <c r="A165" s="1"/>
      <c r="B165" s="20"/>
      <c r="C165" s="1"/>
      <c r="D165" s="172"/>
      <c r="E165" s="1108"/>
      <c r="F165" s="1108"/>
      <c r="G165" s="1108"/>
      <c r="H165" s="1108"/>
      <c r="I165" s="1108"/>
      <c r="J165" s="1108"/>
      <c r="K165" s="1108"/>
      <c r="L165" s="1108"/>
      <c r="M165" s="140"/>
      <c r="N165" s="140"/>
    </row>
    <row r="166" spans="1:14" ht="15.75">
      <c r="A166" s="1"/>
      <c r="B166" s="22"/>
      <c r="C166" s="1"/>
      <c r="D166" s="172"/>
      <c r="E166" s="1108"/>
      <c r="F166" s="1108"/>
      <c r="G166" s="1108"/>
      <c r="H166" s="1108"/>
      <c r="I166" s="1108"/>
      <c r="J166" s="1108"/>
      <c r="K166" s="1108"/>
      <c r="L166" s="1108"/>
      <c r="M166" s="140"/>
      <c r="N166" s="140"/>
    </row>
    <row r="167" spans="1:14" ht="12.75">
      <c r="A167" s="1"/>
      <c r="B167" s="4"/>
      <c r="C167" s="1"/>
      <c r="D167" s="172"/>
      <c r="E167" s="1108"/>
      <c r="F167" s="1108"/>
      <c r="G167" s="1108"/>
      <c r="H167" s="1108"/>
      <c r="I167" s="1108"/>
      <c r="J167" s="1108"/>
      <c r="K167" s="1108"/>
      <c r="L167" s="1108"/>
      <c r="M167" s="140"/>
      <c r="N167" s="140"/>
    </row>
    <row r="168" spans="1:14" ht="12.75">
      <c r="A168" s="1"/>
      <c r="B168" s="18"/>
      <c r="C168" s="1"/>
      <c r="D168" s="172"/>
      <c r="E168" s="1108"/>
      <c r="F168" s="1108"/>
      <c r="G168" s="1108"/>
      <c r="H168" s="1108"/>
      <c r="I168" s="1108"/>
      <c r="J168" s="1108"/>
      <c r="K168" s="1108"/>
      <c r="L168" s="1108"/>
      <c r="M168" s="140"/>
      <c r="N168" s="140"/>
    </row>
    <row r="169" spans="1:14" ht="12.75">
      <c r="A169" s="1"/>
      <c r="B169" s="4"/>
      <c r="C169" s="1"/>
      <c r="D169" s="172"/>
      <c r="E169" s="1108"/>
      <c r="F169" s="1108"/>
      <c r="G169" s="1108"/>
      <c r="H169" s="1108"/>
      <c r="I169" s="1108"/>
      <c r="J169" s="1108"/>
      <c r="K169" s="1108"/>
      <c r="L169" s="1108"/>
      <c r="M169" s="140"/>
      <c r="N169" s="140"/>
    </row>
    <row r="170" spans="1:14" ht="15.75">
      <c r="A170" s="1"/>
      <c r="B170" s="19"/>
      <c r="C170" s="1"/>
      <c r="D170" s="172"/>
      <c r="E170" s="1108"/>
      <c r="F170" s="1108"/>
      <c r="G170" s="1108"/>
      <c r="H170" s="1108"/>
      <c r="I170" s="1108"/>
      <c r="J170" s="1108"/>
      <c r="K170" s="1108"/>
      <c r="L170" s="1108"/>
      <c r="M170" s="140"/>
      <c r="N170" s="140"/>
    </row>
    <row r="171" spans="1:14" ht="12.75">
      <c r="A171" s="1"/>
      <c r="B171" s="4"/>
      <c r="C171" s="1"/>
      <c r="D171" s="172"/>
      <c r="E171" s="1108"/>
      <c r="F171" s="1108"/>
      <c r="G171" s="1108"/>
      <c r="H171" s="1108"/>
      <c r="I171" s="1108"/>
      <c r="J171" s="1108"/>
      <c r="K171" s="1108"/>
      <c r="L171" s="1108"/>
      <c r="M171" s="140"/>
      <c r="N171" s="140"/>
    </row>
    <row r="172" spans="1:14">
      <c r="A172" s="1"/>
      <c r="B172" s="20"/>
      <c r="C172" s="1"/>
      <c r="D172" s="172"/>
      <c r="E172" s="1108"/>
      <c r="F172" s="1108"/>
      <c r="G172" s="1108"/>
      <c r="H172" s="1108"/>
      <c r="I172" s="1108"/>
      <c r="J172" s="1108"/>
      <c r="K172" s="1108"/>
      <c r="L172" s="1108"/>
      <c r="M172" s="140"/>
      <c r="N172" s="140"/>
    </row>
    <row r="173" spans="1:14" ht="15.75">
      <c r="A173" s="1"/>
      <c r="B173" s="22"/>
      <c r="C173" s="1"/>
      <c r="D173" s="172"/>
      <c r="E173" s="1108"/>
      <c r="F173" s="1108"/>
      <c r="G173" s="1108"/>
      <c r="H173" s="1108"/>
      <c r="I173" s="1108"/>
      <c r="J173" s="1108"/>
      <c r="K173" s="1108"/>
      <c r="L173" s="1108"/>
      <c r="M173" s="140"/>
      <c r="N173" s="140"/>
    </row>
    <row r="174" spans="1:14" ht="12.75">
      <c r="A174" s="1"/>
      <c r="B174" s="4"/>
      <c r="C174" s="1"/>
      <c r="D174" s="172"/>
      <c r="E174" s="1108"/>
      <c r="F174" s="1108"/>
      <c r="G174" s="1108"/>
      <c r="H174" s="1108"/>
      <c r="I174" s="1108"/>
      <c r="J174" s="1108"/>
      <c r="K174" s="1108"/>
      <c r="L174" s="1108"/>
      <c r="M174" s="140"/>
      <c r="N174" s="140"/>
    </row>
    <row r="175" spans="1:14">
      <c r="A175" s="1"/>
      <c r="B175" s="20"/>
      <c r="C175" s="1"/>
      <c r="D175" s="172"/>
      <c r="E175" s="1108"/>
      <c r="F175" s="1108"/>
      <c r="G175" s="1108"/>
      <c r="H175" s="1108"/>
      <c r="I175" s="1108"/>
      <c r="J175" s="1108"/>
      <c r="K175" s="1108"/>
      <c r="L175" s="1108"/>
      <c r="M175" s="140"/>
      <c r="N175" s="140"/>
    </row>
    <row r="176" spans="1:14" ht="15.75">
      <c r="A176" s="1"/>
      <c r="B176" s="22"/>
      <c r="C176" s="1"/>
      <c r="D176" s="172"/>
      <c r="E176" s="1108"/>
      <c r="F176" s="1108"/>
      <c r="G176" s="1108"/>
      <c r="H176" s="1108"/>
      <c r="I176" s="1108"/>
      <c r="J176" s="1108"/>
      <c r="K176" s="1108"/>
      <c r="L176" s="1108"/>
      <c r="M176" s="140"/>
      <c r="N176" s="140"/>
    </row>
    <row r="177" spans="1:14" ht="127.9" customHeight="1">
      <c r="A177" s="1"/>
      <c r="B177" s="4"/>
      <c r="C177" s="1"/>
      <c r="D177" s="172"/>
      <c r="E177" s="1108"/>
      <c r="F177" s="1108"/>
      <c r="G177" s="1108"/>
      <c r="H177" s="1108"/>
      <c r="I177" s="1108"/>
      <c r="J177" s="1108"/>
      <c r="K177" s="1108"/>
      <c r="L177" s="1108"/>
      <c r="M177" s="140"/>
      <c r="N177" s="140"/>
    </row>
    <row r="178" spans="1:14" ht="12.75">
      <c r="A178" s="1"/>
      <c r="B178" s="4"/>
      <c r="C178" s="1"/>
      <c r="D178" s="172"/>
      <c r="E178" s="1108"/>
      <c r="F178" s="1108"/>
      <c r="G178" s="1108"/>
      <c r="H178" s="1108"/>
      <c r="I178" s="1108"/>
      <c r="J178" s="1108"/>
      <c r="K178" s="1108"/>
      <c r="L178" s="1108"/>
      <c r="M178" s="140"/>
      <c r="N178" s="140"/>
    </row>
    <row r="179" spans="1:14" ht="12.75">
      <c r="A179" s="1"/>
      <c r="B179" s="4"/>
      <c r="C179" s="1"/>
      <c r="D179" s="172"/>
      <c r="M179" s="140"/>
      <c r="N179" s="140"/>
    </row>
    <row r="180" spans="1:14" ht="14.25">
      <c r="A180" s="1"/>
      <c r="B180" s="4"/>
      <c r="C180" s="1"/>
      <c r="D180" s="172"/>
      <c r="E180" s="115" t="s">
        <v>1531</v>
      </c>
      <c r="F180" s="115"/>
      <c r="G180" s="115"/>
      <c r="H180" s="115"/>
      <c r="I180" s="115"/>
      <c r="J180" s="115"/>
      <c r="K180" s="120"/>
      <c r="L180" s="120"/>
      <c r="M180" s="140"/>
      <c r="N180" s="140"/>
    </row>
    <row r="181" spans="1:14" ht="15.75" customHeight="1">
      <c r="A181" s="1"/>
      <c r="B181" s="4"/>
      <c r="C181" s="244"/>
      <c r="D181" s="238"/>
      <c r="E181" s="910"/>
      <c r="F181" s="910"/>
      <c r="G181" s="910"/>
      <c r="H181" s="910"/>
      <c r="I181" s="910"/>
      <c r="J181" s="910"/>
      <c r="K181" s="910"/>
      <c r="L181" s="910"/>
      <c r="M181" s="910"/>
      <c r="N181" s="315"/>
    </row>
    <row r="182" spans="1:14" ht="12.75">
      <c r="A182" s="147"/>
      <c r="B182" s="64"/>
      <c r="C182" s="911"/>
      <c r="D182" s="912"/>
      <c r="E182" s="1624" t="s">
        <v>1532</v>
      </c>
      <c r="F182" s="1108"/>
      <c r="G182" s="1108"/>
      <c r="H182" s="268">
        <v>2023</v>
      </c>
      <c r="I182" s="268">
        <v>2024</v>
      </c>
      <c r="J182" s="268">
        <v>2025</v>
      </c>
      <c r="K182" s="910"/>
      <c r="L182" s="910"/>
      <c r="M182" s="910"/>
      <c r="N182" s="315"/>
    </row>
    <row r="183" spans="1:14" ht="13.5">
      <c r="A183" s="1"/>
      <c r="B183" s="4"/>
      <c r="C183" s="1"/>
      <c r="D183" s="172"/>
      <c r="E183" s="1469" t="s">
        <v>1533</v>
      </c>
      <c r="F183" s="1124"/>
      <c r="G183" s="1125"/>
      <c r="H183" s="425">
        <v>48.32</v>
      </c>
      <c r="I183" s="425">
        <v>45.3</v>
      </c>
      <c r="J183" s="425">
        <v>41.9</v>
      </c>
      <c r="K183" s="910"/>
      <c r="L183" s="910"/>
      <c r="M183" s="910"/>
      <c r="N183" s="315"/>
    </row>
    <row r="184" spans="1:14">
      <c r="A184" s="1"/>
      <c r="B184" s="20"/>
      <c r="C184" s="1"/>
      <c r="D184" s="172"/>
      <c r="E184" s="910"/>
      <c r="F184" s="910"/>
      <c r="G184" s="910"/>
      <c r="H184" s="910"/>
      <c r="I184" s="910"/>
      <c r="J184" s="910"/>
      <c r="K184" s="910"/>
      <c r="L184" s="910"/>
      <c r="M184" s="910"/>
      <c r="N184" s="315"/>
    </row>
    <row r="185" spans="1:14" ht="15.75">
      <c r="A185" s="1"/>
      <c r="B185" s="22"/>
      <c r="C185" s="1"/>
      <c r="D185" s="172"/>
      <c r="E185" s="1363" t="s">
        <v>1616</v>
      </c>
      <c r="F185" s="1108"/>
      <c r="G185" s="1108"/>
      <c r="H185" s="1108"/>
      <c r="I185" s="1108"/>
      <c r="J185" s="1108"/>
      <c r="K185" s="315"/>
      <c r="L185" s="315"/>
      <c r="M185" s="315"/>
      <c r="N185" s="315"/>
    </row>
    <row r="186" spans="1:14" ht="12.75">
      <c r="A186" s="1"/>
      <c r="B186" s="4"/>
      <c r="C186" s="1"/>
      <c r="D186" s="172"/>
      <c r="E186" s="1108"/>
      <c r="F186" s="1108"/>
      <c r="G186" s="1108"/>
      <c r="H186" s="1108"/>
      <c r="I186" s="1108"/>
      <c r="J186" s="1108"/>
      <c r="K186" s="315"/>
      <c r="L186" s="315"/>
      <c r="M186" s="315"/>
      <c r="N186" s="315"/>
    </row>
    <row r="187" spans="1:14" ht="12.75">
      <c r="A187" s="1"/>
      <c r="B187" s="4"/>
      <c r="C187" s="1"/>
      <c r="D187" s="172"/>
      <c r="E187" s="1108"/>
      <c r="F187" s="1108"/>
      <c r="G187" s="1108"/>
      <c r="H187" s="1108"/>
      <c r="I187" s="1108"/>
      <c r="J187" s="1108"/>
      <c r="K187" s="315"/>
      <c r="L187" s="315"/>
      <c r="M187" s="315"/>
      <c r="N187" s="315"/>
    </row>
    <row r="188" spans="1:14">
      <c r="A188" s="1"/>
      <c r="B188" s="4"/>
      <c r="C188" s="1"/>
      <c r="D188" s="172"/>
      <c r="E188" s="1108"/>
      <c r="F188" s="1108"/>
      <c r="G188" s="1108"/>
      <c r="H188" s="1108"/>
      <c r="I188" s="1108"/>
      <c r="J188" s="1108"/>
      <c r="K188" s="341"/>
      <c r="L188" s="341"/>
      <c r="M188" s="341"/>
      <c r="N188" s="341"/>
    </row>
    <row r="189" spans="1:14">
      <c r="A189" s="1"/>
      <c r="B189" s="4"/>
      <c r="C189" s="244"/>
      <c r="D189" s="172"/>
      <c r="E189" s="1108"/>
      <c r="F189" s="1108"/>
      <c r="G189" s="1108"/>
      <c r="H189" s="1108"/>
      <c r="I189" s="1108"/>
      <c r="J189" s="1108"/>
      <c r="K189" s="341"/>
      <c r="L189" s="341"/>
      <c r="M189" s="341"/>
      <c r="N189" s="341"/>
    </row>
    <row r="190" spans="1:14" ht="87" customHeight="1">
      <c r="A190" s="1"/>
      <c r="B190" s="4"/>
      <c r="C190" s="1"/>
      <c r="D190" s="172"/>
      <c r="E190" s="1108"/>
      <c r="F190" s="1108"/>
      <c r="G190" s="1108"/>
      <c r="H190" s="1108"/>
      <c r="I190" s="1108"/>
      <c r="J190" s="1108"/>
      <c r="K190" s="170"/>
      <c r="L190" s="170"/>
      <c r="M190" s="170"/>
      <c r="N190" s="170"/>
    </row>
    <row r="191" spans="1:14" ht="14.25">
      <c r="A191" s="1"/>
      <c r="B191" s="4"/>
      <c r="C191" s="1"/>
      <c r="D191" s="172"/>
      <c r="E191" s="1108"/>
      <c r="F191" s="1108"/>
      <c r="G191" s="1108"/>
      <c r="H191" s="1108"/>
      <c r="I191" s="1108"/>
      <c r="J191" s="1108"/>
      <c r="K191" s="170"/>
      <c r="L191" s="170"/>
      <c r="M191" s="170"/>
      <c r="N191" s="170"/>
    </row>
    <row r="192" spans="1:14" ht="14.25">
      <c r="A192" s="1"/>
      <c r="B192" s="4"/>
      <c r="C192" s="1"/>
      <c r="D192" s="172"/>
      <c r="E192" s="1108"/>
      <c r="F192" s="1108"/>
      <c r="G192" s="1108"/>
      <c r="H192" s="1108"/>
      <c r="I192" s="1108"/>
      <c r="J192" s="1108"/>
      <c r="K192" s="170"/>
      <c r="L192" s="170"/>
      <c r="M192" s="170"/>
      <c r="N192" s="170"/>
    </row>
    <row r="193" spans="1:14" ht="14.25">
      <c r="A193" s="1"/>
      <c r="B193" s="4"/>
      <c r="C193" s="1"/>
      <c r="D193" s="172"/>
      <c r="E193" s="1108"/>
      <c r="F193" s="1108"/>
      <c r="G193" s="1108"/>
      <c r="H193" s="1108"/>
      <c r="I193" s="1108"/>
      <c r="J193" s="1108"/>
      <c r="K193" s="170"/>
      <c r="L193" s="170"/>
      <c r="M193" s="170"/>
      <c r="N193" s="170"/>
    </row>
    <row r="194" spans="1:14" ht="14.25">
      <c r="A194" s="1"/>
      <c r="B194" s="4"/>
      <c r="C194" s="1"/>
      <c r="D194" s="172"/>
      <c r="E194" s="1108"/>
      <c r="F194" s="1108"/>
      <c r="G194" s="1108"/>
      <c r="H194" s="1108"/>
      <c r="I194" s="1108"/>
      <c r="J194" s="1108"/>
      <c r="K194" s="170"/>
      <c r="L194" s="170"/>
      <c r="M194" s="170"/>
      <c r="N194" s="170"/>
    </row>
    <row r="195" spans="1:14" ht="12.75">
      <c r="A195" s="1"/>
      <c r="B195" s="4"/>
      <c r="C195" s="244"/>
      <c r="D195" s="172"/>
      <c r="E195" s="315"/>
      <c r="F195" s="315"/>
      <c r="G195" s="315"/>
      <c r="H195" s="315"/>
      <c r="I195" s="315"/>
      <c r="J195" s="315"/>
      <c r="K195" s="315"/>
      <c r="L195" s="315"/>
      <c r="M195" s="315"/>
      <c r="N195" s="315"/>
    </row>
    <row r="196" spans="1:14">
      <c r="A196" s="1"/>
      <c r="B196" s="20"/>
      <c r="C196" s="244"/>
      <c r="D196" s="172"/>
      <c r="E196" s="117" t="s">
        <v>1534</v>
      </c>
      <c r="F196" s="117"/>
      <c r="G196" s="117"/>
      <c r="H196" s="117"/>
      <c r="I196" s="117"/>
      <c r="J196" s="117"/>
      <c r="K196" s="117"/>
      <c r="L196" s="117"/>
      <c r="M196" s="341"/>
      <c r="N196" s="341"/>
    </row>
    <row r="197" spans="1:14" ht="15.75">
      <c r="A197" s="1"/>
      <c r="B197" s="22"/>
      <c r="C197" s="244"/>
      <c r="D197" s="899"/>
      <c r="E197" s="118"/>
      <c r="F197" s="118"/>
      <c r="G197" s="118"/>
      <c r="H197" s="118"/>
      <c r="I197" s="118"/>
      <c r="J197" s="118"/>
      <c r="K197" s="118"/>
      <c r="L197" s="118"/>
      <c r="M197" s="118"/>
      <c r="N197" s="118"/>
    </row>
    <row r="198" spans="1:14" ht="14.25">
      <c r="A198" s="1"/>
      <c r="B198" s="4"/>
      <c r="C198" s="244"/>
      <c r="D198" s="899"/>
      <c r="E198" s="1722" t="s">
        <v>1535</v>
      </c>
      <c r="F198" s="1108"/>
      <c r="G198" s="1108"/>
      <c r="H198" s="1108"/>
      <c r="I198" s="1108"/>
      <c r="J198" s="1108"/>
      <c r="K198" s="1108"/>
      <c r="L198" s="1108"/>
      <c r="M198" s="170"/>
      <c r="N198" s="170"/>
    </row>
    <row r="199" spans="1:14" ht="14.25">
      <c r="A199" s="1"/>
      <c r="B199" s="18"/>
      <c r="C199" s="244"/>
      <c r="D199" s="899"/>
      <c r="E199" s="1108"/>
      <c r="F199" s="1108"/>
      <c r="G199" s="1108"/>
      <c r="H199" s="1108"/>
      <c r="I199" s="1108"/>
      <c r="J199" s="1108"/>
      <c r="K199" s="1108"/>
      <c r="L199" s="1108"/>
      <c r="M199" s="170"/>
      <c r="N199" s="170"/>
    </row>
    <row r="200" spans="1:14" ht="14.25">
      <c r="A200" s="1"/>
      <c r="B200" s="4"/>
      <c r="C200" s="244"/>
      <c r="D200" s="899"/>
      <c r="E200" s="1108"/>
      <c r="F200" s="1108"/>
      <c r="G200" s="1108"/>
      <c r="H200" s="1108"/>
      <c r="I200" s="1108"/>
      <c r="J200" s="1108"/>
      <c r="K200" s="1108"/>
      <c r="L200" s="1108"/>
      <c r="M200" s="170"/>
      <c r="N200" s="170"/>
    </row>
    <row r="201" spans="1:14" ht="15.75">
      <c r="A201" s="1"/>
      <c r="B201" s="19"/>
      <c r="C201" s="244"/>
      <c r="D201" s="899"/>
      <c r="E201" s="118"/>
      <c r="F201" s="118"/>
      <c r="G201" s="118"/>
      <c r="H201" s="118"/>
      <c r="I201" s="118"/>
      <c r="J201" s="118"/>
      <c r="K201" s="118"/>
      <c r="L201" s="118"/>
      <c r="M201" s="118"/>
      <c r="N201" s="118"/>
    </row>
    <row r="202" spans="1:14" ht="14.25">
      <c r="A202" s="1"/>
      <c r="B202" s="4"/>
      <c r="C202" s="244"/>
      <c r="D202" s="913"/>
      <c r="E202" s="960" t="s">
        <v>1536</v>
      </c>
      <c r="F202" s="115"/>
      <c r="G202" s="115"/>
      <c r="H202" s="115"/>
      <c r="I202" s="115"/>
      <c r="J202" s="115"/>
      <c r="K202" s="115"/>
      <c r="L202" s="115"/>
      <c r="M202" s="170"/>
      <c r="N202" s="315"/>
    </row>
    <row r="203" spans="1:14" ht="12.75">
      <c r="A203" s="1"/>
      <c r="B203" s="4"/>
      <c r="C203" s="244"/>
      <c r="D203" s="913"/>
      <c r="E203" s="120"/>
      <c r="F203" s="120"/>
      <c r="G203" s="120"/>
      <c r="H203" s="120"/>
      <c r="I203" s="120"/>
      <c r="J203" s="120"/>
      <c r="K203" s="120"/>
      <c r="L203" s="120"/>
      <c r="M203" s="315"/>
      <c r="N203" s="315"/>
    </row>
    <row r="204" spans="1:14" ht="12.75">
      <c r="A204" s="1"/>
      <c r="B204" s="4"/>
      <c r="C204" s="244"/>
      <c r="D204" s="913"/>
      <c r="E204" s="1141" t="s">
        <v>1537</v>
      </c>
      <c r="F204" s="1108"/>
      <c r="G204" s="1108"/>
      <c r="H204" s="1108"/>
      <c r="I204" s="1108"/>
      <c r="J204" s="1108"/>
      <c r="K204" s="1108"/>
      <c r="L204" s="1108"/>
      <c r="M204" s="315"/>
      <c r="N204" s="315"/>
    </row>
    <row r="205" spans="1:14" ht="12.75">
      <c r="A205" s="1"/>
      <c r="B205" s="4"/>
      <c r="C205" s="244"/>
      <c r="D205" s="913"/>
      <c r="E205" s="1108"/>
      <c r="F205" s="1108"/>
      <c r="G205" s="1108"/>
      <c r="H205" s="1108"/>
      <c r="I205" s="1108"/>
      <c r="J205" s="1108"/>
      <c r="K205" s="1108"/>
      <c r="L205" s="1108"/>
      <c r="M205" s="315"/>
      <c r="N205" s="315"/>
    </row>
    <row r="206" spans="1:14" ht="12.75">
      <c r="A206" s="1"/>
      <c r="B206" s="64"/>
      <c r="C206" s="244"/>
      <c r="D206" s="913"/>
      <c r="E206" s="1108"/>
      <c r="F206" s="1108"/>
      <c r="G206" s="1108"/>
      <c r="H206" s="1108"/>
      <c r="I206" s="1108"/>
      <c r="J206" s="1108"/>
      <c r="K206" s="1108"/>
      <c r="L206" s="1108"/>
      <c r="M206" s="315"/>
      <c r="N206" s="315"/>
    </row>
    <row r="207" spans="1:14" ht="12.75">
      <c r="A207" s="1"/>
      <c r="B207" s="4"/>
      <c r="C207" s="244"/>
      <c r="D207" s="913"/>
      <c r="E207" s="1108"/>
      <c r="F207" s="1108"/>
      <c r="G207" s="1108"/>
      <c r="H207" s="1108"/>
      <c r="I207" s="1108"/>
      <c r="J207" s="1108"/>
      <c r="K207" s="1108"/>
      <c r="L207" s="1108"/>
      <c r="M207" s="315"/>
      <c r="N207" s="315"/>
    </row>
    <row r="208" spans="1:14" ht="12.75">
      <c r="A208" s="1"/>
      <c r="B208" s="4"/>
      <c r="C208" s="244"/>
      <c r="D208" s="913"/>
      <c r="E208" s="1108"/>
      <c r="F208" s="1108"/>
      <c r="G208" s="1108"/>
      <c r="H208" s="1108"/>
      <c r="I208" s="1108"/>
      <c r="J208" s="1108"/>
      <c r="K208" s="1108"/>
      <c r="L208" s="1108"/>
      <c r="M208" s="315"/>
      <c r="N208" s="315"/>
    </row>
    <row r="209" spans="1:14" ht="12.75">
      <c r="A209" s="1"/>
      <c r="B209" s="4"/>
      <c r="C209" s="244"/>
      <c r="D209" s="913"/>
      <c r="E209" s="1108"/>
      <c r="F209" s="1108"/>
      <c r="G209" s="1108"/>
      <c r="H209" s="1108"/>
      <c r="I209" s="1108"/>
      <c r="J209" s="1108"/>
      <c r="K209" s="1108"/>
      <c r="L209" s="1108"/>
      <c r="M209" s="315"/>
      <c r="N209" s="315"/>
    </row>
    <row r="210" spans="1:14">
      <c r="A210" s="1"/>
      <c r="B210" s="20"/>
      <c r="C210" s="244"/>
      <c r="D210" s="913"/>
      <c r="E210" s="1108"/>
      <c r="F210" s="1108"/>
      <c r="G210" s="1108"/>
      <c r="H210" s="1108"/>
      <c r="I210" s="1108"/>
      <c r="J210" s="1108"/>
      <c r="K210" s="1108"/>
      <c r="L210" s="1108"/>
      <c r="M210" s="315"/>
      <c r="N210" s="315"/>
    </row>
    <row r="211" spans="1:14" ht="42.6" customHeight="1">
      <c r="A211" s="1"/>
      <c r="B211" s="22"/>
      <c r="C211" s="244"/>
      <c r="D211" s="913"/>
      <c r="E211" s="1108"/>
      <c r="F211" s="1108"/>
      <c r="G211" s="1108"/>
      <c r="H211" s="1108"/>
      <c r="I211" s="1108"/>
      <c r="J211" s="1108"/>
      <c r="K211" s="1108"/>
      <c r="L211" s="1108"/>
      <c r="M211" s="315"/>
      <c r="N211" s="315"/>
    </row>
    <row r="212" spans="1:14" ht="12.75">
      <c r="A212" s="1"/>
      <c r="B212" s="4"/>
      <c r="C212" s="244"/>
      <c r="D212" s="913"/>
      <c r="E212" s="1108"/>
      <c r="F212" s="1108"/>
      <c r="G212" s="1108"/>
      <c r="H212" s="1108"/>
      <c r="I212" s="1108"/>
      <c r="J212" s="1108"/>
      <c r="K212" s="1108"/>
      <c r="L212" s="1108"/>
      <c r="M212" s="315"/>
      <c r="N212" s="315"/>
    </row>
    <row r="213" spans="1:14" ht="12.75">
      <c r="A213" s="1"/>
      <c r="B213" s="4"/>
      <c r="C213" s="244"/>
      <c r="D213" s="913"/>
      <c r="E213" s="1108"/>
      <c r="F213" s="1108"/>
      <c r="G213" s="1108"/>
      <c r="H213" s="1108"/>
      <c r="I213" s="1108"/>
      <c r="J213" s="1108"/>
      <c r="K213" s="1108"/>
      <c r="L213" s="1108"/>
      <c r="M213" s="315"/>
      <c r="N213" s="315"/>
    </row>
    <row r="214" spans="1:14" ht="12.75">
      <c r="A214" s="1"/>
      <c r="B214" s="4"/>
      <c r="C214" s="244"/>
      <c r="D214" s="913"/>
      <c r="E214" s="1108"/>
      <c r="F214" s="1108"/>
      <c r="G214" s="1108"/>
      <c r="H214" s="1108"/>
      <c r="I214" s="1108"/>
      <c r="J214" s="1108"/>
      <c r="K214" s="1108"/>
      <c r="L214" s="1108"/>
      <c r="M214" s="315"/>
      <c r="N214" s="315"/>
    </row>
    <row r="215" spans="1:14" ht="12.75">
      <c r="A215" s="1"/>
      <c r="B215" s="4"/>
      <c r="C215" s="244"/>
      <c r="D215" s="913"/>
      <c r="E215" s="1108"/>
      <c r="F215" s="1108"/>
      <c r="G215" s="1108"/>
      <c r="H215" s="1108"/>
      <c r="I215" s="1108"/>
      <c r="J215" s="1108"/>
      <c r="K215" s="1108"/>
      <c r="L215" s="1108"/>
      <c r="M215" s="315"/>
      <c r="N215" s="315"/>
    </row>
    <row r="216" spans="1:14" ht="12.75">
      <c r="A216" s="1"/>
      <c r="B216" s="4"/>
      <c r="C216" s="244"/>
      <c r="D216" s="913"/>
      <c r="E216" s="315"/>
      <c r="F216" s="315"/>
      <c r="G216" s="315"/>
      <c r="H216" s="315"/>
      <c r="I216" s="315"/>
      <c r="J216" s="315"/>
      <c r="K216" s="315"/>
      <c r="L216" s="315"/>
      <c r="M216" s="315"/>
      <c r="N216" s="315"/>
    </row>
    <row r="217" spans="1:14">
      <c r="A217" s="1"/>
      <c r="B217" s="20"/>
      <c r="C217" s="244"/>
      <c r="D217" s="913"/>
      <c r="E217" s="1615" t="s">
        <v>1538</v>
      </c>
      <c r="F217" s="1108"/>
      <c r="G217" s="1108"/>
      <c r="H217" s="1151" t="s">
        <v>1539</v>
      </c>
      <c r="I217" s="1108"/>
      <c r="J217" s="1108"/>
      <c r="K217" s="1108"/>
      <c r="L217" s="315"/>
      <c r="M217" s="315"/>
      <c r="N217" s="315"/>
    </row>
    <row r="218" spans="1:14" ht="15.75">
      <c r="A218" s="1"/>
      <c r="B218" s="22"/>
      <c r="C218" s="244"/>
      <c r="D218" s="891"/>
      <c r="E218" s="1108"/>
      <c r="F218" s="1108"/>
      <c r="G218" s="1108"/>
      <c r="H218" s="268">
        <v>2022</v>
      </c>
      <c r="I218" s="268">
        <v>2023</v>
      </c>
      <c r="J218" s="268">
        <v>2024</v>
      </c>
      <c r="K218" s="268">
        <v>2025</v>
      </c>
      <c r="L218" s="118"/>
      <c r="M218" s="118"/>
      <c r="N218" s="118"/>
    </row>
    <row r="219" spans="1:14" ht="12.75">
      <c r="A219" s="1"/>
      <c r="B219" s="4"/>
      <c r="C219" s="244"/>
      <c r="D219" s="891"/>
      <c r="E219" s="1575" t="s">
        <v>1540</v>
      </c>
      <c r="F219" s="1124"/>
      <c r="G219" s="1124"/>
      <c r="H219" s="914">
        <v>28342.68</v>
      </c>
      <c r="I219" s="914">
        <v>24156.81</v>
      </c>
      <c r="J219" s="914">
        <v>29097.25</v>
      </c>
      <c r="K219" s="914">
        <v>43564.71</v>
      </c>
      <c r="L219" s="315"/>
      <c r="M219" s="315"/>
      <c r="N219" s="315"/>
    </row>
    <row r="220" spans="1:14" ht="13.5">
      <c r="A220" s="1"/>
      <c r="B220" s="18"/>
      <c r="C220" s="244"/>
      <c r="D220" s="915"/>
      <c r="E220" s="1457" t="s">
        <v>1541</v>
      </c>
      <c r="F220" s="1138"/>
      <c r="G220" s="1138"/>
      <c r="H220" s="916">
        <v>7637.89</v>
      </c>
      <c r="I220" s="916">
        <v>7751.22</v>
      </c>
      <c r="J220" s="916">
        <v>8052.84</v>
      </c>
      <c r="K220" s="916">
        <v>10328.08</v>
      </c>
      <c r="L220" s="315"/>
      <c r="M220" s="315"/>
      <c r="N220" s="315"/>
    </row>
    <row r="221" spans="1:14" ht="13.5">
      <c r="A221" s="1"/>
      <c r="B221" s="4"/>
      <c r="C221" s="244"/>
      <c r="D221" s="172"/>
      <c r="E221" s="1718" t="s">
        <v>1542</v>
      </c>
      <c r="F221" s="1138"/>
      <c r="G221" s="1138"/>
      <c r="H221" s="914">
        <v>7637.89</v>
      </c>
      <c r="I221" s="914">
        <v>12099.45</v>
      </c>
      <c r="J221" s="914">
        <v>14315.44</v>
      </c>
      <c r="K221" s="914">
        <v>13439.83</v>
      </c>
      <c r="L221" s="315"/>
      <c r="M221" s="315"/>
      <c r="N221" s="315"/>
    </row>
    <row r="222" spans="1:14" ht="16.5">
      <c r="A222" s="1"/>
      <c r="B222" s="19"/>
      <c r="C222" s="244"/>
      <c r="D222" s="917"/>
      <c r="E222" s="1457" t="s">
        <v>1543</v>
      </c>
      <c r="F222" s="1138"/>
      <c r="G222" s="1138"/>
      <c r="H222" s="918">
        <v>244.99</v>
      </c>
      <c r="I222" s="918">
        <v>282.24</v>
      </c>
      <c r="J222" s="918">
        <v>775.52</v>
      </c>
      <c r="K222" s="916">
        <v>1690.95</v>
      </c>
      <c r="L222" s="315"/>
      <c r="M222" s="315"/>
      <c r="N222" s="315"/>
    </row>
    <row r="223" spans="1:14" ht="13.5">
      <c r="A223" s="1"/>
      <c r="B223" s="4"/>
      <c r="C223" s="1"/>
      <c r="D223" s="891"/>
      <c r="E223" s="1718" t="s">
        <v>1544</v>
      </c>
      <c r="F223" s="1138"/>
      <c r="G223" s="1138"/>
      <c r="H223" s="914">
        <v>1802.97</v>
      </c>
      <c r="I223" s="914">
        <v>1692.19</v>
      </c>
      <c r="J223" s="914">
        <v>2635.2</v>
      </c>
      <c r="K223" s="914">
        <v>5096.88</v>
      </c>
      <c r="L223" s="315"/>
      <c r="M223" s="315"/>
      <c r="N223" s="315"/>
    </row>
    <row r="224" spans="1:14">
      <c r="A224" s="1"/>
      <c r="B224" s="20"/>
      <c r="C224" s="1"/>
      <c r="D224" s="891"/>
      <c r="E224" s="1462" t="s">
        <v>614</v>
      </c>
      <c r="F224" s="1138"/>
      <c r="G224" s="1138"/>
      <c r="H224" s="919">
        <v>45666.42</v>
      </c>
      <c r="I224" s="919">
        <v>45981.91</v>
      </c>
      <c r="J224" s="919">
        <v>54876.25</v>
      </c>
      <c r="K224" s="919">
        <v>74120.45</v>
      </c>
      <c r="L224" s="315"/>
      <c r="M224" s="315"/>
      <c r="N224" s="315"/>
    </row>
    <row r="225" spans="1:14" ht="15.75">
      <c r="A225" s="1"/>
      <c r="B225" s="22"/>
      <c r="C225" s="1"/>
      <c r="D225" s="172"/>
      <c r="E225" s="118"/>
      <c r="F225" s="118"/>
      <c r="G225" s="118"/>
      <c r="H225" s="920"/>
      <c r="I225" s="920"/>
      <c r="J225" s="920"/>
      <c r="K225" s="315"/>
      <c r="L225" s="315"/>
      <c r="M225" s="315"/>
      <c r="N225" s="315"/>
    </row>
    <row r="226" spans="1:14" ht="12.75">
      <c r="A226" s="1"/>
      <c r="B226" s="4"/>
      <c r="C226" s="1"/>
      <c r="D226" s="172"/>
      <c r="E226" s="1615" t="s">
        <v>1545</v>
      </c>
      <c r="F226" s="1108"/>
      <c r="G226" s="1108"/>
      <c r="H226" s="1108"/>
      <c r="I226" s="1151" t="s">
        <v>1539</v>
      </c>
      <c r="J226" s="1108"/>
      <c r="K226" s="1108"/>
      <c r="L226" s="315"/>
      <c r="M226" s="315"/>
      <c r="N226" s="315"/>
    </row>
    <row r="227" spans="1:14">
      <c r="A227" s="1"/>
      <c r="B227" s="20"/>
      <c r="C227" s="1"/>
      <c r="D227" s="172"/>
      <c r="E227" s="1108"/>
      <c r="F227" s="1108"/>
      <c r="G227" s="1108"/>
      <c r="H227" s="1108"/>
      <c r="I227" s="268">
        <v>2023</v>
      </c>
      <c r="J227" s="268">
        <v>2024</v>
      </c>
      <c r="K227" s="268">
        <v>2025</v>
      </c>
      <c r="L227" s="315"/>
      <c r="M227" s="315"/>
      <c r="N227" s="315"/>
    </row>
    <row r="228" spans="1:14" ht="16.5">
      <c r="A228" s="1"/>
      <c r="B228" s="22"/>
      <c r="C228" s="1"/>
      <c r="D228" s="172"/>
      <c r="E228" s="1481" t="s">
        <v>1542</v>
      </c>
      <c r="F228" s="1124"/>
      <c r="G228" s="1124"/>
      <c r="H228" s="1124"/>
      <c r="I228" s="914">
        <v>91.82</v>
      </c>
      <c r="J228" s="914">
        <v>2500</v>
      </c>
      <c r="K228" s="914">
        <v>2854.01</v>
      </c>
      <c r="L228" s="315"/>
      <c r="M228" s="315"/>
      <c r="N228" s="315"/>
    </row>
    <row r="229" spans="1:14" ht="12.75">
      <c r="A229" s="1"/>
      <c r="B229" s="4"/>
      <c r="C229" s="1"/>
      <c r="D229" s="172"/>
      <c r="E229" s="1471" t="s">
        <v>614</v>
      </c>
      <c r="F229" s="1138"/>
      <c r="G229" s="1138"/>
      <c r="H229" s="1138"/>
      <c r="I229" s="921">
        <v>91.82</v>
      </c>
      <c r="J229" s="921">
        <v>2500</v>
      </c>
      <c r="K229" s="922">
        <v>2854.01</v>
      </c>
      <c r="L229" s="315"/>
      <c r="M229" s="315"/>
      <c r="N229" s="315"/>
    </row>
    <row r="230" spans="1:14" ht="12.75">
      <c r="A230" s="1"/>
      <c r="B230" s="4"/>
      <c r="C230" s="1"/>
      <c r="D230" s="172"/>
      <c r="E230" s="364"/>
      <c r="F230" s="118"/>
      <c r="G230" s="118"/>
      <c r="H230" s="118"/>
      <c r="I230" s="118"/>
      <c r="J230" s="118"/>
      <c r="K230" s="315"/>
      <c r="L230" s="315"/>
      <c r="M230" s="315"/>
      <c r="N230" s="315"/>
    </row>
    <row r="231" spans="1:14">
      <c r="A231" s="1"/>
      <c r="B231" s="4"/>
      <c r="C231" s="1"/>
      <c r="D231" s="238"/>
      <c r="E231" s="341"/>
      <c r="F231" s="341"/>
      <c r="G231" s="341"/>
      <c r="H231" s="341"/>
      <c r="I231" s="341"/>
      <c r="J231" s="341"/>
      <c r="K231" s="341"/>
      <c r="L231" s="341"/>
      <c r="M231" s="341"/>
      <c r="N231" s="341"/>
    </row>
    <row r="232" spans="1:14">
      <c r="A232" s="1"/>
      <c r="B232" s="20"/>
      <c r="C232" s="244"/>
      <c r="D232" s="913"/>
      <c r="E232" s="1290" t="s">
        <v>1546</v>
      </c>
      <c r="F232" s="1144"/>
      <c r="G232" s="1144"/>
      <c r="H232" s="1144"/>
      <c r="I232" s="1144"/>
      <c r="J232" s="1144"/>
      <c r="K232" s="1144"/>
      <c r="L232" s="1144"/>
      <c r="M232" s="923"/>
      <c r="N232" s="170"/>
    </row>
    <row r="233" spans="1:14" ht="15.75">
      <c r="A233" s="1"/>
      <c r="B233" s="22"/>
      <c r="C233" s="244"/>
      <c r="D233" s="913"/>
      <c r="E233" s="1145"/>
      <c r="F233" s="1108"/>
      <c r="G233" s="1108"/>
      <c r="H233" s="1108"/>
      <c r="I233" s="1108"/>
      <c r="J233" s="1108"/>
      <c r="K233" s="1108"/>
      <c r="L233" s="1108"/>
      <c r="M233" s="120"/>
      <c r="N233" s="170"/>
    </row>
    <row r="234" spans="1:14" ht="14.25">
      <c r="A234" s="1"/>
      <c r="B234" s="4"/>
      <c r="C234" s="244"/>
      <c r="D234" s="913"/>
      <c r="E234" s="1145"/>
      <c r="F234" s="1108"/>
      <c r="G234" s="1108"/>
      <c r="H234" s="1108"/>
      <c r="I234" s="1108"/>
      <c r="J234" s="1108"/>
      <c r="K234" s="1108"/>
      <c r="L234" s="1108"/>
      <c r="M234" s="120"/>
      <c r="N234" s="170"/>
    </row>
    <row r="235" spans="1:14" ht="14.25">
      <c r="A235" s="1"/>
      <c r="B235" s="4"/>
      <c r="C235" s="244"/>
      <c r="D235" s="913"/>
      <c r="E235" s="1145"/>
      <c r="F235" s="1108"/>
      <c r="G235" s="1108"/>
      <c r="H235" s="1108"/>
      <c r="I235" s="1108"/>
      <c r="J235" s="1108"/>
      <c r="K235" s="1108"/>
      <c r="L235" s="1108"/>
      <c r="M235" s="120"/>
      <c r="N235" s="170"/>
    </row>
    <row r="236" spans="1:14" ht="14.25">
      <c r="A236" s="1"/>
      <c r="B236" s="4"/>
      <c r="C236" s="244"/>
      <c r="D236" s="913"/>
      <c r="E236" s="1145"/>
      <c r="F236" s="1108"/>
      <c r="G236" s="1108"/>
      <c r="H236" s="1108"/>
      <c r="I236" s="1108"/>
      <c r="J236" s="1108"/>
      <c r="K236" s="1108"/>
      <c r="L236" s="1108"/>
      <c r="M236" s="120"/>
      <c r="N236" s="170"/>
    </row>
    <row r="237" spans="1:14" ht="14.25">
      <c r="A237" s="1"/>
      <c r="B237" s="4"/>
      <c r="C237" s="244"/>
      <c r="D237" s="913"/>
      <c r="E237" s="1145"/>
      <c r="F237" s="1108"/>
      <c r="G237" s="1108"/>
      <c r="H237" s="1108"/>
      <c r="I237" s="1108"/>
      <c r="J237" s="1108"/>
      <c r="K237" s="1108"/>
      <c r="L237" s="1108"/>
      <c r="M237" s="120"/>
      <c r="N237" s="170"/>
    </row>
    <row r="238" spans="1:14" ht="22.9" customHeight="1">
      <c r="A238" s="1"/>
      <c r="B238" s="64"/>
      <c r="C238" s="244"/>
      <c r="D238" s="913"/>
      <c r="E238" s="1145"/>
      <c r="F238" s="1108"/>
      <c r="G238" s="1108"/>
      <c r="H238" s="1108"/>
      <c r="I238" s="1108"/>
      <c r="J238" s="1108"/>
      <c r="K238" s="1108"/>
      <c r="L238" s="1108"/>
      <c r="M238" s="120"/>
      <c r="N238" s="170"/>
    </row>
    <row r="239" spans="1:14" ht="14.25">
      <c r="A239" s="1"/>
      <c r="B239" s="4"/>
      <c r="C239" s="244"/>
      <c r="D239" s="913"/>
      <c r="E239" s="1145"/>
      <c r="F239" s="1108"/>
      <c r="G239" s="1108"/>
      <c r="H239" s="1108"/>
      <c r="I239" s="1108"/>
      <c r="J239" s="1108"/>
      <c r="K239" s="1108"/>
      <c r="L239" s="1108"/>
      <c r="M239" s="120"/>
      <c r="N239" s="170"/>
    </row>
    <row r="240" spans="1:14">
      <c r="A240" s="1"/>
      <c r="B240" s="20"/>
      <c r="C240" s="1"/>
      <c r="D240" s="172"/>
      <c r="E240" s="1290" t="s">
        <v>1547</v>
      </c>
      <c r="F240" s="1144"/>
      <c r="G240" s="1144"/>
      <c r="H240" s="1144"/>
      <c r="I240" s="1144"/>
      <c r="J240" s="1144"/>
      <c r="K240" s="1144"/>
      <c r="L240" s="1144"/>
      <c r="M240" s="923"/>
      <c r="N240" s="315"/>
    </row>
    <row r="241" spans="1:14" ht="15.75">
      <c r="A241" s="1"/>
      <c r="B241" s="22"/>
      <c r="C241" s="1"/>
      <c r="D241" s="172"/>
      <c r="E241" s="1145"/>
      <c r="F241" s="1108"/>
      <c r="G241" s="1108"/>
      <c r="H241" s="1108"/>
      <c r="I241" s="1108"/>
      <c r="J241" s="1108"/>
      <c r="K241" s="1108"/>
      <c r="L241" s="1108"/>
      <c r="M241" s="895"/>
      <c r="N241" s="315"/>
    </row>
    <row r="242" spans="1:14" ht="12.75">
      <c r="A242" s="1"/>
      <c r="B242" s="4"/>
      <c r="C242" s="1"/>
      <c r="D242" s="172"/>
      <c r="E242" s="1145"/>
      <c r="F242" s="1108"/>
      <c r="G242" s="1108"/>
      <c r="H242" s="1108"/>
      <c r="I242" s="1108"/>
      <c r="J242" s="1108"/>
      <c r="K242" s="1108"/>
      <c r="L242" s="1108"/>
      <c r="M242" s="895"/>
      <c r="N242" s="315"/>
    </row>
    <row r="243" spans="1:14" ht="12.75">
      <c r="A243" s="1"/>
      <c r="B243" s="4"/>
      <c r="C243" s="1"/>
      <c r="D243" s="172"/>
      <c r="E243" s="1145"/>
      <c r="F243" s="1108"/>
      <c r="G243" s="1108"/>
      <c r="H243" s="1108"/>
      <c r="I243" s="1108"/>
      <c r="J243" s="1108"/>
      <c r="K243" s="1108"/>
      <c r="L243" s="1108"/>
      <c r="M243" s="895"/>
      <c r="N243" s="315"/>
    </row>
    <row r="244" spans="1:14" ht="12.75">
      <c r="A244" s="1"/>
      <c r="B244" s="4"/>
      <c r="C244" s="1"/>
      <c r="D244" s="172"/>
      <c r="E244" s="1145"/>
      <c r="F244" s="1108"/>
      <c r="G244" s="1108"/>
      <c r="H244" s="1108"/>
      <c r="I244" s="1108"/>
      <c r="J244" s="1108"/>
      <c r="K244" s="1108"/>
      <c r="L244" s="1108"/>
      <c r="M244" s="895"/>
      <c r="N244" s="315"/>
    </row>
    <row r="245" spans="1:14" ht="50.65" customHeight="1">
      <c r="A245" s="1"/>
      <c r="B245" s="4"/>
      <c r="C245" s="1"/>
      <c r="D245" s="172"/>
      <c r="E245" s="1145"/>
      <c r="F245" s="1108"/>
      <c r="G245" s="1108"/>
      <c r="H245" s="1108"/>
      <c r="I245" s="1108"/>
      <c r="J245" s="1108"/>
      <c r="K245" s="1108"/>
      <c r="L245" s="1108"/>
      <c r="M245" s="895"/>
      <c r="N245" s="315"/>
    </row>
    <row r="246" spans="1:14" ht="12.75">
      <c r="A246" s="1"/>
      <c r="B246" s="4"/>
      <c r="C246" s="1"/>
      <c r="D246" s="172"/>
      <c r="E246" s="1145"/>
      <c r="F246" s="1108"/>
      <c r="G246" s="1108"/>
      <c r="H246" s="1108"/>
      <c r="I246" s="1108"/>
      <c r="J246" s="1108"/>
      <c r="K246" s="1108"/>
      <c r="L246" s="1108"/>
      <c r="M246" s="895"/>
      <c r="N246" s="315"/>
    </row>
    <row r="247" spans="1:14" ht="12.75">
      <c r="A247" s="1"/>
      <c r="B247" s="4"/>
      <c r="C247" s="1"/>
      <c r="D247" s="172"/>
      <c r="E247" s="1145"/>
      <c r="F247" s="1108"/>
      <c r="G247" s="1108"/>
      <c r="H247" s="1108"/>
      <c r="I247" s="1108"/>
      <c r="J247" s="1108"/>
      <c r="K247" s="1108"/>
      <c r="L247" s="1108"/>
      <c r="M247" s="924"/>
      <c r="N247" s="315"/>
    </row>
    <row r="248" spans="1:14">
      <c r="A248" s="1"/>
      <c r="B248" s="20"/>
      <c r="C248" s="1"/>
      <c r="D248" s="172"/>
      <c r="E248" s="1294"/>
      <c r="F248" s="1295"/>
      <c r="G248" s="1295"/>
      <c r="H248" s="1295"/>
      <c r="I248" s="1295"/>
      <c r="J248" s="1295"/>
      <c r="K248" s="1295"/>
      <c r="L248" s="1295"/>
      <c r="M248" s="118"/>
      <c r="N248" s="118"/>
    </row>
    <row r="249" spans="1:14" ht="14.25">
      <c r="A249" s="1"/>
      <c r="B249" s="4"/>
      <c r="C249" s="1"/>
      <c r="D249" s="899"/>
      <c r="E249" s="170"/>
      <c r="F249" s="170"/>
      <c r="G249" s="170"/>
      <c r="H249" s="170"/>
      <c r="I249" s="170"/>
      <c r="J249" s="170"/>
      <c r="K249" s="170"/>
      <c r="L249" s="170"/>
      <c r="M249" s="170"/>
      <c r="N249" s="118"/>
    </row>
    <row r="250" spans="1:14" ht="14.25">
      <c r="A250" s="1"/>
      <c r="B250" s="4"/>
      <c r="C250" s="244"/>
      <c r="D250" s="899"/>
      <c r="E250" s="115" t="s">
        <v>1548</v>
      </c>
      <c r="F250" s="115"/>
      <c r="G250" s="115"/>
      <c r="H250" s="115"/>
      <c r="I250" s="115"/>
      <c r="J250" s="115"/>
      <c r="K250" s="115"/>
      <c r="L250" s="115"/>
      <c r="M250" s="115"/>
      <c r="N250" s="118"/>
    </row>
    <row r="251" spans="1:14">
      <c r="A251" s="1"/>
      <c r="B251" s="20"/>
      <c r="C251" s="244"/>
      <c r="D251" s="899"/>
      <c r="E251" s="120"/>
      <c r="F251" s="120"/>
      <c r="G251" s="120"/>
      <c r="H251" s="120"/>
      <c r="I251" s="120"/>
      <c r="J251" s="120"/>
      <c r="K251" s="120"/>
      <c r="L251" s="120"/>
      <c r="M251" s="118"/>
      <c r="N251" s="118"/>
    </row>
    <row r="252" spans="1:14" ht="15.75">
      <c r="A252" s="1"/>
      <c r="B252" s="22"/>
      <c r="C252" s="244"/>
      <c r="D252" s="899"/>
      <c r="E252" s="1141" t="s">
        <v>1549</v>
      </c>
      <c r="F252" s="1108"/>
      <c r="G252" s="1108"/>
      <c r="H252" s="1108"/>
      <c r="I252" s="1108"/>
      <c r="J252" s="1108"/>
      <c r="K252" s="1108"/>
      <c r="L252" s="1108"/>
      <c r="M252" s="118"/>
      <c r="N252" s="118"/>
    </row>
    <row r="253" spans="1:14" ht="12.75">
      <c r="A253" s="1"/>
      <c r="B253" s="4"/>
      <c r="C253" s="244"/>
      <c r="D253" s="899"/>
      <c r="E253" s="1108"/>
      <c r="F253" s="1108"/>
      <c r="G253" s="1108"/>
      <c r="H253" s="1108"/>
      <c r="I253" s="1108"/>
      <c r="J253" s="1108"/>
      <c r="K253" s="1108"/>
      <c r="L253" s="1108"/>
      <c r="M253" s="118"/>
      <c r="N253" s="118"/>
    </row>
    <row r="254" spans="1:14">
      <c r="A254" s="1"/>
      <c r="B254" s="20"/>
      <c r="C254" s="244"/>
      <c r="D254" s="899"/>
      <c r="E254" s="1108"/>
      <c r="F254" s="1108"/>
      <c r="G254" s="1108"/>
      <c r="H254" s="1108"/>
      <c r="I254" s="1108"/>
      <c r="J254" s="1108"/>
      <c r="K254" s="1108"/>
      <c r="L254" s="1108"/>
      <c r="M254" s="118"/>
      <c r="N254" s="118"/>
    </row>
    <row r="255" spans="1:14" ht="15.75">
      <c r="A255" s="1"/>
      <c r="B255" s="22"/>
      <c r="C255" s="244"/>
      <c r="D255" s="899"/>
      <c r="E255" s="1108"/>
      <c r="F255" s="1108"/>
      <c r="G255" s="1108"/>
      <c r="H255" s="1108"/>
      <c r="I255" s="1108"/>
      <c r="J255" s="1108"/>
      <c r="K255" s="1108"/>
      <c r="L255" s="1108"/>
      <c r="M255" s="118"/>
      <c r="N255" s="118"/>
    </row>
    <row r="256" spans="1:14" ht="12.75">
      <c r="A256" s="1"/>
      <c r="B256" s="4"/>
      <c r="C256" s="244"/>
      <c r="D256" s="899"/>
      <c r="E256" s="1108"/>
      <c r="F256" s="1108"/>
      <c r="G256" s="1108"/>
      <c r="H256" s="1108"/>
      <c r="I256" s="1108"/>
      <c r="J256" s="1108"/>
      <c r="K256" s="1108"/>
      <c r="L256" s="1108"/>
      <c r="M256" s="118"/>
      <c r="N256" s="118"/>
    </row>
    <row r="257" spans="1:14" ht="12.75">
      <c r="A257" s="1"/>
      <c r="B257" s="4"/>
      <c r="C257" s="244"/>
      <c r="D257" s="899"/>
      <c r="E257" s="1108"/>
      <c r="F257" s="1108"/>
      <c r="G257" s="1108"/>
      <c r="H257" s="1108"/>
      <c r="I257" s="1108"/>
      <c r="J257" s="1108"/>
      <c r="K257" s="1108"/>
      <c r="L257" s="1108"/>
      <c r="M257" s="118"/>
      <c r="N257" s="118"/>
    </row>
    <row r="258" spans="1:14" ht="25.9" customHeight="1">
      <c r="A258" s="1"/>
      <c r="B258" s="4"/>
      <c r="C258" s="244"/>
      <c r="D258" s="899"/>
      <c r="E258" s="1108"/>
      <c r="F258" s="1108"/>
      <c r="G258" s="1108"/>
      <c r="H258" s="1108"/>
      <c r="I258" s="1108"/>
      <c r="J258" s="1108"/>
      <c r="K258" s="1108"/>
      <c r="L258" s="1108"/>
      <c r="M258" s="118"/>
      <c r="N258" s="118"/>
    </row>
    <row r="259" spans="1:14" ht="12.75">
      <c r="A259" s="1"/>
      <c r="B259" s="4"/>
      <c r="C259" s="244"/>
      <c r="D259" s="899"/>
      <c r="E259" s="1108"/>
      <c r="F259" s="1108"/>
      <c r="G259" s="1108"/>
      <c r="H259" s="1108"/>
      <c r="I259" s="1108"/>
      <c r="J259" s="1108"/>
      <c r="K259" s="1108"/>
      <c r="L259" s="1108"/>
      <c r="M259" s="118"/>
      <c r="N259" s="118"/>
    </row>
    <row r="260" spans="1:14" ht="12.75">
      <c r="A260" s="1"/>
      <c r="B260" s="4"/>
      <c r="C260" s="244"/>
      <c r="D260" s="899"/>
      <c r="M260" s="118"/>
      <c r="N260" s="118"/>
    </row>
    <row r="261" spans="1:14" ht="15.75">
      <c r="A261" s="1"/>
      <c r="B261" s="22"/>
      <c r="C261" s="244"/>
      <c r="D261" s="899"/>
      <c r="E261" s="1109" t="s">
        <v>1550</v>
      </c>
      <c r="F261" s="1108"/>
      <c r="G261" s="1108"/>
      <c r="H261" s="268">
        <v>2022</v>
      </c>
      <c r="I261" s="268">
        <v>2023</v>
      </c>
      <c r="J261" s="268">
        <v>2024</v>
      </c>
      <c r="K261" s="268">
        <v>2025</v>
      </c>
      <c r="L261" s="315"/>
      <c r="M261" s="118"/>
      <c r="N261" s="118"/>
    </row>
    <row r="262" spans="1:14" ht="12.75">
      <c r="A262" s="1"/>
      <c r="B262" s="4"/>
      <c r="C262" s="244"/>
      <c r="D262" s="899"/>
      <c r="E262" s="1725" t="s">
        <v>1551</v>
      </c>
      <c r="F262" s="1108"/>
      <c r="G262" s="1108"/>
      <c r="H262" s="1726">
        <v>8.4</v>
      </c>
      <c r="I262" s="1728">
        <v>8</v>
      </c>
      <c r="J262" s="1726">
        <v>9.1</v>
      </c>
      <c r="K262" s="1727">
        <v>13.3</v>
      </c>
      <c r="L262" s="315"/>
      <c r="M262" s="118"/>
      <c r="N262" s="118"/>
    </row>
    <row r="263" spans="1:14" ht="12.75">
      <c r="A263" s="1"/>
      <c r="B263" s="4"/>
      <c r="C263" s="244"/>
      <c r="D263" s="899"/>
      <c r="E263" s="1145"/>
      <c r="F263" s="1108"/>
      <c r="G263" s="1108"/>
      <c r="H263" s="1108"/>
      <c r="I263" s="1108"/>
      <c r="J263" s="1108"/>
      <c r="K263" s="1253"/>
      <c r="L263" s="315"/>
      <c r="M263" s="118"/>
      <c r="N263" s="118"/>
    </row>
    <row r="264" spans="1:14" ht="12.75">
      <c r="A264" s="1"/>
      <c r="B264" s="4"/>
      <c r="C264" s="244"/>
      <c r="D264" s="899"/>
      <c r="E264" s="1123"/>
      <c r="F264" s="1124"/>
      <c r="G264" s="1124"/>
      <c r="H264" s="1124"/>
      <c r="I264" s="1124"/>
      <c r="J264" s="1124"/>
      <c r="K264" s="1125"/>
      <c r="L264" s="315"/>
      <c r="M264" s="118"/>
      <c r="N264" s="118"/>
    </row>
    <row r="265" spans="1:14" ht="12.75">
      <c r="A265" s="1"/>
      <c r="B265" s="64"/>
      <c r="C265" s="244"/>
      <c r="D265" s="899"/>
      <c r="E265" s="315"/>
      <c r="F265" s="315"/>
      <c r="G265" s="315"/>
      <c r="H265" s="315"/>
      <c r="I265" s="315"/>
      <c r="J265" s="315"/>
      <c r="K265" s="315"/>
      <c r="L265" s="315"/>
      <c r="M265" s="118"/>
      <c r="N265" s="118"/>
    </row>
    <row r="266" spans="1:14" ht="12.75">
      <c r="A266" s="1"/>
      <c r="B266" s="4"/>
      <c r="C266" s="244"/>
      <c r="D266" s="899"/>
      <c r="E266" s="1141" t="s">
        <v>1552</v>
      </c>
      <c r="F266" s="1108"/>
      <c r="G266" s="1108"/>
      <c r="H266" s="1108"/>
      <c r="I266" s="1108"/>
      <c r="J266" s="1108"/>
      <c r="K266" s="1108"/>
      <c r="L266" s="1108"/>
      <c r="M266" s="118"/>
      <c r="N266" s="118"/>
    </row>
    <row r="267" spans="1:14">
      <c r="A267" s="1"/>
      <c r="B267" s="20"/>
      <c r="C267" s="244"/>
      <c r="D267" s="899"/>
      <c r="E267" s="1108"/>
      <c r="F267" s="1108"/>
      <c r="G267" s="1108"/>
      <c r="H267" s="1108"/>
      <c r="I267" s="1108"/>
      <c r="J267" s="1108"/>
      <c r="K267" s="1108"/>
      <c r="L267" s="1108"/>
      <c r="M267" s="118"/>
      <c r="N267" s="118"/>
    </row>
    <row r="268" spans="1:14">
      <c r="A268" s="1"/>
      <c r="B268" s="20"/>
      <c r="C268" s="244"/>
      <c r="D268" s="899"/>
      <c r="E268" s="1108"/>
      <c r="F268" s="1108"/>
      <c r="G268" s="1108"/>
      <c r="H268" s="1108"/>
      <c r="I268" s="1108"/>
      <c r="J268" s="1108"/>
      <c r="K268" s="1108"/>
      <c r="L268" s="1108"/>
      <c r="M268" s="118"/>
      <c r="N268" s="118"/>
    </row>
    <row r="269" spans="1:14">
      <c r="A269" s="1"/>
      <c r="B269" s="20"/>
      <c r="C269" s="244"/>
      <c r="D269" s="899"/>
      <c r="E269" s="1108"/>
      <c r="F269" s="1108"/>
      <c r="G269" s="1108"/>
      <c r="H269" s="1108"/>
      <c r="I269" s="1108"/>
      <c r="J269" s="1108"/>
      <c r="K269" s="1108"/>
      <c r="L269" s="1108"/>
      <c r="M269" s="118"/>
      <c r="N269" s="118"/>
    </row>
    <row r="270" spans="1:14" ht="15.75">
      <c r="A270" s="1"/>
      <c r="B270" s="22"/>
      <c r="C270" s="244"/>
      <c r="D270" s="899"/>
      <c r="E270" s="1108"/>
      <c r="F270" s="1108"/>
      <c r="G270" s="1108"/>
      <c r="H270" s="1108"/>
      <c r="I270" s="1108"/>
      <c r="J270" s="1108"/>
      <c r="K270" s="1108"/>
      <c r="L270" s="1108"/>
      <c r="M270" s="118"/>
      <c r="N270" s="118"/>
    </row>
    <row r="271" spans="1:14" ht="12.75">
      <c r="A271" s="1"/>
      <c r="B271" s="4"/>
      <c r="C271" s="244"/>
      <c r="D271" s="899"/>
      <c r="E271" s="1108"/>
      <c r="F271" s="1108"/>
      <c r="G271" s="1108"/>
      <c r="H271" s="1108"/>
      <c r="I271" s="1108"/>
      <c r="J271" s="1108"/>
      <c r="K271" s="1108"/>
      <c r="L271" s="1108"/>
      <c r="M271" s="118"/>
      <c r="N271" s="118"/>
    </row>
    <row r="272" spans="1:14" ht="34.9" customHeight="1">
      <c r="A272" s="1"/>
      <c r="B272" s="4"/>
      <c r="C272" s="244"/>
      <c r="D272" s="899"/>
      <c r="E272" s="1108"/>
      <c r="F272" s="1108"/>
      <c r="G272" s="1108"/>
      <c r="H272" s="1108"/>
      <c r="I272" s="1108"/>
      <c r="J272" s="1108"/>
      <c r="K272" s="1108"/>
      <c r="L272" s="1108"/>
      <c r="M272" s="118"/>
      <c r="N272" s="118"/>
    </row>
    <row r="273" spans="1:14" ht="12.75">
      <c r="A273" s="1"/>
      <c r="B273" s="4"/>
      <c r="C273" s="244"/>
      <c r="D273" s="913"/>
      <c r="E273" s="315"/>
      <c r="F273" s="315"/>
      <c r="G273" s="315"/>
      <c r="H273" s="315"/>
      <c r="I273" s="315"/>
      <c r="J273" s="315"/>
      <c r="K273" s="315"/>
      <c r="L273" s="315"/>
      <c r="M273" s="315"/>
      <c r="N273" s="315"/>
    </row>
    <row r="274" spans="1:14" ht="12.75">
      <c r="A274" s="1"/>
      <c r="B274" s="4"/>
      <c r="C274" s="244"/>
      <c r="D274" s="913"/>
      <c r="E274" s="1109" t="s">
        <v>1553</v>
      </c>
      <c r="F274" s="1108"/>
      <c r="G274" s="1108"/>
      <c r="H274" s="268">
        <v>2022</v>
      </c>
      <c r="I274" s="268">
        <v>2023</v>
      </c>
      <c r="J274" s="268">
        <v>2024</v>
      </c>
      <c r="K274" s="268">
        <v>2025</v>
      </c>
      <c r="L274" s="315"/>
      <c r="M274" s="315"/>
      <c r="N274" s="315"/>
    </row>
    <row r="275" spans="1:14" ht="13.5">
      <c r="A275" s="1"/>
      <c r="B275" s="4"/>
      <c r="C275" s="244"/>
      <c r="D275" s="913"/>
      <c r="E275" s="1562" t="s">
        <v>1554</v>
      </c>
      <c r="F275" s="1124"/>
      <c r="G275" s="1124"/>
      <c r="H275" s="925">
        <v>48</v>
      </c>
      <c r="I275" s="925">
        <v>51</v>
      </c>
      <c r="J275" s="925">
        <v>52</v>
      </c>
      <c r="K275" s="926">
        <v>53</v>
      </c>
      <c r="L275" s="315"/>
      <c r="M275" s="315"/>
      <c r="N275" s="315"/>
    </row>
    <row r="276" spans="1:14" ht="12.75">
      <c r="A276" s="1"/>
      <c r="B276" s="4"/>
      <c r="C276" s="244"/>
      <c r="D276" s="913"/>
      <c r="E276" s="1638" t="s">
        <v>1555</v>
      </c>
      <c r="F276" s="1121"/>
      <c r="G276" s="1121"/>
      <c r="H276" s="1720">
        <v>41</v>
      </c>
      <c r="I276" s="1720">
        <v>44</v>
      </c>
      <c r="J276" s="1720">
        <v>45</v>
      </c>
      <c r="K276" s="1721">
        <v>46</v>
      </c>
      <c r="L276" s="315"/>
      <c r="M276" s="315"/>
      <c r="N276" s="315"/>
    </row>
    <row r="277" spans="1:14">
      <c r="A277" s="1"/>
      <c r="B277" s="20"/>
      <c r="C277" s="244"/>
      <c r="D277" s="913"/>
      <c r="E277" s="1123"/>
      <c r="F277" s="1124"/>
      <c r="G277" s="1124"/>
      <c r="H277" s="1124"/>
      <c r="I277" s="1124"/>
      <c r="J277" s="1124"/>
      <c r="K277" s="1125"/>
      <c r="L277" s="315"/>
      <c r="M277" s="315"/>
      <c r="N277" s="315"/>
    </row>
    <row r="278" spans="1:14" ht="16.5">
      <c r="A278" s="1"/>
      <c r="B278" s="22"/>
      <c r="C278" s="244"/>
      <c r="D278" s="913"/>
      <c r="E278" s="1471" t="s">
        <v>1556</v>
      </c>
      <c r="F278" s="1138"/>
      <c r="G278" s="1138"/>
      <c r="H278" s="705">
        <v>10636</v>
      </c>
      <c r="I278" s="705">
        <v>11713</v>
      </c>
      <c r="J278" s="705">
        <v>12085</v>
      </c>
      <c r="K278" s="700">
        <v>13115</v>
      </c>
      <c r="L278" s="315"/>
      <c r="M278" s="315"/>
      <c r="N278" s="315"/>
    </row>
    <row r="279" spans="1:14" ht="12.75">
      <c r="A279" s="1"/>
      <c r="B279" s="4"/>
      <c r="C279" s="244"/>
      <c r="D279" s="913"/>
      <c r="E279" s="1638" t="s">
        <v>1557</v>
      </c>
      <c r="F279" s="1121"/>
      <c r="G279" s="1121"/>
      <c r="H279" s="1716">
        <v>9120</v>
      </c>
      <c r="I279" s="1716">
        <v>10191</v>
      </c>
      <c r="J279" s="1716">
        <v>10548</v>
      </c>
      <c r="K279" s="1719">
        <v>11427</v>
      </c>
      <c r="L279" s="315"/>
      <c r="M279" s="315"/>
      <c r="N279" s="315"/>
    </row>
    <row r="280" spans="1:14" ht="12.75">
      <c r="A280" s="1"/>
      <c r="B280" s="18"/>
      <c r="C280" s="244"/>
      <c r="D280" s="913"/>
      <c r="E280" s="1123"/>
      <c r="F280" s="1124"/>
      <c r="G280" s="1124"/>
      <c r="H280" s="1124"/>
      <c r="I280" s="1124"/>
      <c r="J280" s="1124"/>
      <c r="K280" s="1125"/>
      <c r="L280" s="315"/>
      <c r="M280" s="315"/>
      <c r="N280" s="315"/>
    </row>
    <row r="281" spans="1:14" ht="12.75">
      <c r="A281" s="1"/>
      <c r="B281" s="4"/>
      <c r="C281" s="244"/>
      <c r="D281" s="913"/>
      <c r="E281" s="315"/>
      <c r="F281" s="315"/>
      <c r="G281" s="315"/>
      <c r="H281" s="315"/>
      <c r="I281" s="315"/>
      <c r="J281" s="315"/>
      <c r="K281" s="315"/>
      <c r="L281" s="315"/>
      <c r="M281" s="315"/>
      <c r="N281" s="315"/>
    </row>
    <row r="282" spans="1:14" ht="15.75">
      <c r="A282" s="1"/>
      <c r="B282" s="19"/>
      <c r="C282" s="244"/>
      <c r="D282" s="913"/>
      <c r="E282" s="1293" t="s">
        <v>1558</v>
      </c>
      <c r="F282" s="1144"/>
      <c r="G282" s="1144"/>
      <c r="H282" s="1144"/>
      <c r="I282" s="1144"/>
      <c r="J282" s="1144"/>
      <c r="K282" s="1144"/>
      <c r="L282" s="1144"/>
      <c r="M282" s="315"/>
      <c r="N282" s="315"/>
    </row>
    <row r="283" spans="1:14" ht="12.75">
      <c r="A283" s="1"/>
      <c r="B283" s="4"/>
      <c r="C283" s="244"/>
      <c r="D283" s="913"/>
      <c r="E283" s="1145"/>
      <c r="F283" s="1108"/>
      <c r="G283" s="1108"/>
      <c r="H283" s="1108"/>
      <c r="I283" s="1108"/>
      <c r="J283" s="1108"/>
      <c r="K283" s="1108"/>
      <c r="L283" s="1108"/>
      <c r="M283" s="315"/>
      <c r="N283" s="315"/>
    </row>
    <row r="284" spans="1:14">
      <c r="A284" s="1"/>
      <c r="B284" s="20"/>
      <c r="C284" s="244"/>
      <c r="D284" s="913"/>
      <c r="E284" s="1145"/>
      <c r="F284" s="1108"/>
      <c r="G284" s="1108"/>
      <c r="H284" s="1108"/>
      <c r="I284" s="1108"/>
      <c r="J284" s="1108"/>
      <c r="K284" s="1108"/>
      <c r="L284" s="1108"/>
      <c r="M284" s="315"/>
      <c r="N284" s="315"/>
    </row>
    <row r="285" spans="1:14" ht="15.75">
      <c r="A285" s="1"/>
      <c r="B285" s="22"/>
      <c r="C285" s="244"/>
      <c r="D285" s="913"/>
      <c r="E285" s="1145"/>
      <c r="F285" s="1108"/>
      <c r="G285" s="1108"/>
      <c r="H285" s="1108"/>
      <c r="I285" s="1108"/>
      <c r="J285" s="1108"/>
      <c r="K285" s="1108"/>
      <c r="L285" s="1108"/>
      <c r="M285" s="315"/>
      <c r="N285" s="315"/>
    </row>
    <row r="286" spans="1:14" ht="12.75">
      <c r="A286" s="1"/>
      <c r="B286" s="4"/>
      <c r="C286" s="244"/>
      <c r="D286" s="913"/>
      <c r="E286" s="1145"/>
      <c r="F286" s="1108"/>
      <c r="G286" s="1108"/>
      <c r="H286" s="1108"/>
      <c r="I286" s="1108"/>
      <c r="J286" s="1108"/>
      <c r="K286" s="1108"/>
      <c r="L286" s="1108"/>
      <c r="M286" s="315"/>
      <c r="N286" s="315"/>
    </row>
    <row r="287" spans="1:14">
      <c r="A287" s="1"/>
      <c r="B287" s="20"/>
      <c r="C287" s="244"/>
      <c r="D287" s="913"/>
      <c r="E287" s="1145"/>
      <c r="F287" s="1108"/>
      <c r="G287" s="1108"/>
      <c r="H287" s="1108"/>
      <c r="I287" s="1108"/>
      <c r="J287" s="1108"/>
      <c r="K287" s="1108"/>
      <c r="L287" s="1108"/>
      <c r="M287" s="315"/>
      <c r="N287" s="315"/>
    </row>
    <row r="288" spans="1:14" ht="15.75">
      <c r="A288" s="1"/>
      <c r="B288" s="22"/>
      <c r="C288" s="244"/>
      <c r="D288" s="913"/>
      <c r="E288" s="1145"/>
      <c r="F288" s="1108"/>
      <c r="G288" s="1108"/>
      <c r="H288" s="1108"/>
      <c r="I288" s="1108"/>
      <c r="J288" s="1108"/>
      <c r="K288" s="1108"/>
      <c r="L288" s="1108"/>
      <c r="M288" s="315"/>
      <c r="N288" s="315"/>
    </row>
    <row r="289" spans="1:14" ht="12.75">
      <c r="A289" s="1"/>
      <c r="B289" s="4"/>
      <c r="C289" s="244"/>
      <c r="D289" s="913"/>
      <c r="E289" s="1145"/>
      <c r="F289" s="1108"/>
      <c r="G289" s="1108"/>
      <c r="H289" s="1108"/>
      <c r="I289" s="1108"/>
      <c r="J289" s="1108"/>
      <c r="K289" s="1108"/>
      <c r="L289" s="1108"/>
      <c r="M289" s="315"/>
      <c r="N289" s="315"/>
    </row>
    <row r="290" spans="1:14" ht="45.6" customHeight="1">
      <c r="A290" s="1"/>
      <c r="B290" s="4"/>
      <c r="C290" s="244"/>
      <c r="D290" s="913"/>
      <c r="E290" s="1145"/>
      <c r="F290" s="1108"/>
      <c r="G290" s="1108"/>
      <c r="H290" s="1108"/>
      <c r="I290" s="1108"/>
      <c r="J290" s="1108"/>
      <c r="K290" s="1108"/>
      <c r="L290" s="1108"/>
      <c r="M290" s="315"/>
      <c r="N290" s="315"/>
    </row>
    <row r="291" spans="1:14" ht="12.75">
      <c r="A291" s="1"/>
      <c r="B291" s="4"/>
      <c r="C291" s="244"/>
      <c r="D291" s="913"/>
      <c r="E291" s="1145"/>
      <c r="F291" s="1108"/>
      <c r="G291" s="1108"/>
      <c r="H291" s="1108"/>
      <c r="I291" s="1108"/>
      <c r="J291" s="1108"/>
      <c r="K291" s="1108"/>
      <c r="L291" s="1108"/>
      <c r="M291" s="315"/>
      <c r="N291" s="315"/>
    </row>
    <row r="292" spans="1:14" ht="12.75">
      <c r="A292" s="1"/>
      <c r="B292" s="4"/>
      <c r="C292" s="244"/>
      <c r="D292" s="913"/>
      <c r="E292" s="1145"/>
      <c r="F292" s="1108"/>
      <c r="G292" s="1108"/>
      <c r="H292" s="1108"/>
      <c r="I292" s="1108"/>
      <c r="J292" s="1108"/>
      <c r="K292" s="1108"/>
      <c r="L292" s="1108"/>
      <c r="M292" s="315"/>
      <c r="N292" s="315"/>
    </row>
    <row r="293" spans="1:14" ht="14.25">
      <c r="A293" s="1"/>
      <c r="B293" s="4"/>
      <c r="C293" s="244"/>
      <c r="D293" s="913"/>
      <c r="E293" s="1145"/>
      <c r="F293" s="1108"/>
      <c r="G293" s="1108"/>
      <c r="H293" s="1108"/>
      <c r="I293" s="1108"/>
      <c r="J293" s="1108"/>
      <c r="K293" s="1108"/>
      <c r="L293" s="1108"/>
      <c r="M293" s="170"/>
      <c r="N293" s="315"/>
    </row>
    <row r="294" spans="1:14">
      <c r="A294" s="1"/>
      <c r="B294" s="20"/>
      <c r="C294" s="244"/>
      <c r="D294" s="913"/>
      <c r="E294" s="1145"/>
      <c r="F294" s="1108"/>
      <c r="G294" s="1108"/>
      <c r="H294" s="1108"/>
      <c r="I294" s="1108"/>
      <c r="J294" s="1108"/>
      <c r="K294" s="1108"/>
      <c r="L294" s="1108"/>
      <c r="M294" s="170"/>
      <c r="N294" s="315"/>
    </row>
    <row r="295" spans="1:14" ht="15.75">
      <c r="A295" s="1"/>
      <c r="B295" s="22"/>
      <c r="C295" s="1"/>
      <c r="D295" s="172"/>
      <c r="E295" s="118"/>
      <c r="F295" s="118"/>
      <c r="G295" s="118"/>
      <c r="H295" s="118"/>
      <c r="I295" s="118"/>
      <c r="J295" s="118"/>
      <c r="K295" s="118"/>
      <c r="L295" s="118"/>
      <c r="M295" s="118"/>
      <c r="N295" s="118"/>
    </row>
    <row r="296" spans="1:14" ht="14.25">
      <c r="A296" s="1"/>
      <c r="B296" s="4"/>
      <c r="C296" s="1"/>
      <c r="D296" s="172"/>
      <c r="E296" s="115" t="s">
        <v>1559</v>
      </c>
      <c r="F296" s="115"/>
      <c r="G296" s="115"/>
      <c r="H296" s="115"/>
      <c r="I296" s="115"/>
      <c r="J296" s="115"/>
      <c r="K296" s="115"/>
      <c r="L296" s="115"/>
      <c r="M296" s="115"/>
      <c r="N296" s="115"/>
    </row>
    <row r="297" spans="1:14" ht="12.75">
      <c r="A297" s="1"/>
      <c r="B297" s="18"/>
      <c r="C297" s="1"/>
      <c r="D297" s="172"/>
      <c r="E297" s="120"/>
      <c r="F297" s="120"/>
      <c r="G297" s="120"/>
      <c r="H297" s="120"/>
      <c r="I297" s="120"/>
      <c r="J297" s="120"/>
      <c r="K297" s="120"/>
      <c r="L297" s="120"/>
      <c r="M297" s="120"/>
      <c r="N297" s="315"/>
    </row>
    <row r="298" spans="1:14" ht="12.75">
      <c r="A298" s="1"/>
      <c r="B298" s="4"/>
      <c r="C298" s="1"/>
      <c r="D298" s="172"/>
      <c r="E298" s="1290" t="s">
        <v>1635</v>
      </c>
      <c r="F298" s="1144"/>
      <c r="G298" s="1144"/>
      <c r="H298" s="1144"/>
      <c r="I298" s="1144"/>
      <c r="J298" s="1144"/>
      <c r="K298" s="1144"/>
      <c r="L298" s="1144"/>
      <c r="M298" s="923"/>
      <c r="N298" s="315"/>
    </row>
    <row r="299" spans="1:14" ht="15.75">
      <c r="A299" s="1"/>
      <c r="B299" s="19"/>
      <c r="C299" s="1"/>
      <c r="D299" s="172"/>
      <c r="E299" s="1145"/>
      <c r="F299" s="1108"/>
      <c r="G299" s="1108"/>
      <c r="H299" s="1108"/>
      <c r="I299" s="1108"/>
      <c r="J299" s="1108"/>
      <c r="K299" s="1108"/>
      <c r="L299" s="1108"/>
      <c r="M299" s="895"/>
      <c r="N299" s="315"/>
    </row>
    <row r="300" spans="1:14" ht="12.75">
      <c r="A300" s="1"/>
      <c r="B300" s="4"/>
      <c r="C300" s="1"/>
      <c r="D300" s="172"/>
      <c r="E300" s="1145"/>
      <c r="F300" s="1108"/>
      <c r="G300" s="1108"/>
      <c r="H300" s="1108"/>
      <c r="I300" s="1108"/>
      <c r="J300" s="1108"/>
      <c r="K300" s="1108"/>
      <c r="L300" s="1108"/>
      <c r="M300" s="895"/>
      <c r="N300" s="315"/>
    </row>
    <row r="301" spans="1:14">
      <c r="A301" s="1"/>
      <c r="B301" s="20"/>
      <c r="C301" s="1"/>
      <c r="D301" s="172"/>
      <c r="E301" s="1145"/>
      <c r="F301" s="1108"/>
      <c r="G301" s="1108"/>
      <c r="H301" s="1108"/>
      <c r="I301" s="1108"/>
      <c r="J301" s="1108"/>
      <c r="K301" s="1108"/>
      <c r="L301" s="1108"/>
      <c r="M301" s="895"/>
      <c r="N301" s="315"/>
    </row>
    <row r="302" spans="1:14" ht="15.75">
      <c r="A302" s="1"/>
      <c r="B302" s="22"/>
      <c r="C302" s="1"/>
      <c r="D302" s="172"/>
      <c r="E302" s="1145"/>
      <c r="F302" s="1108"/>
      <c r="G302" s="1108"/>
      <c r="H302" s="1108"/>
      <c r="I302" s="1108"/>
      <c r="J302" s="1108"/>
      <c r="K302" s="1108"/>
      <c r="L302" s="1108"/>
      <c r="M302" s="895"/>
      <c r="N302" s="315"/>
    </row>
    <row r="303" spans="1:14" ht="12.75">
      <c r="A303" s="1"/>
      <c r="B303" s="4"/>
      <c r="C303" s="1"/>
      <c r="D303" s="172"/>
      <c r="E303" s="1145"/>
      <c r="F303" s="1108"/>
      <c r="G303" s="1108"/>
      <c r="H303" s="1108"/>
      <c r="I303" s="1108"/>
      <c r="J303" s="1108"/>
      <c r="K303" s="1108"/>
      <c r="L303" s="1108"/>
      <c r="M303" s="895"/>
      <c r="N303" s="315"/>
    </row>
    <row r="304" spans="1:14">
      <c r="A304" s="1"/>
      <c r="B304" s="20"/>
      <c r="C304" s="1"/>
      <c r="D304" s="172"/>
      <c r="E304" s="1145"/>
      <c r="F304" s="1108"/>
      <c r="G304" s="1108"/>
      <c r="H304" s="1108"/>
      <c r="I304" s="1108"/>
      <c r="J304" s="1108"/>
      <c r="K304" s="1108"/>
      <c r="L304" s="1108"/>
      <c r="M304" s="895"/>
      <c r="N304" s="315"/>
    </row>
    <row r="305" spans="1:14" ht="15.75">
      <c r="A305" s="1"/>
      <c r="B305" s="22"/>
      <c r="C305" s="1"/>
      <c r="D305" s="172"/>
      <c r="E305" s="1145"/>
      <c r="F305" s="1108"/>
      <c r="G305" s="1108"/>
      <c r="H305" s="1108"/>
      <c r="I305" s="1108"/>
      <c r="J305" s="1108"/>
      <c r="K305" s="1108"/>
      <c r="L305" s="1108"/>
      <c r="M305" s="895"/>
      <c r="N305" s="315"/>
    </row>
    <row r="306" spans="1:14" ht="12.75">
      <c r="A306" s="1"/>
      <c r="B306" s="4"/>
      <c r="C306" s="1"/>
      <c r="D306" s="172"/>
      <c r="E306" s="1145"/>
      <c r="F306" s="1108"/>
      <c r="G306" s="1108"/>
      <c r="H306" s="1108"/>
      <c r="I306" s="1108"/>
      <c r="J306" s="1108"/>
      <c r="K306" s="1108"/>
      <c r="L306" s="1108"/>
      <c r="M306" s="895"/>
      <c r="N306" s="315"/>
    </row>
    <row r="307" spans="1:14" ht="12.75">
      <c r="A307" s="1"/>
      <c r="B307" s="4"/>
      <c r="C307" s="1"/>
      <c r="D307" s="172"/>
      <c r="E307" s="1145"/>
      <c r="F307" s="1108"/>
      <c r="G307" s="1108"/>
      <c r="H307" s="1108"/>
      <c r="I307" s="1108"/>
      <c r="J307" s="1108"/>
      <c r="K307" s="1108"/>
      <c r="L307" s="1108"/>
      <c r="M307" s="895"/>
      <c r="N307" s="315"/>
    </row>
    <row r="308" spans="1:14" ht="12.75">
      <c r="A308" s="1"/>
      <c r="B308" s="4"/>
      <c r="C308" s="1"/>
      <c r="D308" s="172"/>
      <c r="E308" s="1145"/>
      <c r="F308" s="1108"/>
      <c r="G308" s="1108"/>
      <c r="H308" s="1108"/>
      <c r="I308" s="1108"/>
      <c r="J308" s="1108"/>
      <c r="K308" s="1108"/>
      <c r="L308" s="1108"/>
      <c r="M308" s="895"/>
      <c r="N308" s="315"/>
    </row>
    <row r="309" spans="1:14" ht="12.75">
      <c r="A309" s="1"/>
      <c r="B309" s="4"/>
      <c r="C309" s="1"/>
      <c r="D309" s="172"/>
      <c r="E309" s="1145"/>
      <c r="F309" s="1108"/>
      <c r="G309" s="1108"/>
      <c r="H309" s="1108"/>
      <c r="I309" s="1108"/>
      <c r="J309" s="1108"/>
      <c r="K309" s="1108"/>
      <c r="L309" s="1108"/>
      <c r="M309" s="895"/>
      <c r="N309" s="315"/>
    </row>
    <row r="310" spans="1:14" ht="12.75">
      <c r="A310" s="1"/>
      <c r="B310" s="4"/>
      <c r="C310" s="1"/>
      <c r="D310" s="172"/>
      <c r="E310" s="1145"/>
      <c r="F310" s="1108"/>
      <c r="G310" s="1108"/>
      <c r="H310" s="1108"/>
      <c r="I310" s="1108"/>
      <c r="J310" s="1108"/>
      <c r="K310" s="1108"/>
      <c r="L310" s="1108"/>
      <c r="M310" s="895"/>
      <c r="N310" s="315"/>
    </row>
    <row r="311" spans="1:14">
      <c r="A311" s="1"/>
      <c r="B311" s="20"/>
      <c r="C311" s="1"/>
      <c r="D311" s="172"/>
      <c r="E311" s="1145"/>
      <c r="F311" s="1108"/>
      <c r="G311" s="1108"/>
      <c r="H311" s="1108"/>
      <c r="I311" s="1108"/>
      <c r="J311" s="1108"/>
      <c r="K311" s="1108"/>
      <c r="L311" s="1108"/>
      <c r="M311" s="895"/>
      <c r="N311" s="315"/>
    </row>
    <row r="312" spans="1:14" ht="15.75">
      <c r="A312" s="1"/>
      <c r="B312" s="22"/>
      <c r="C312" s="1"/>
      <c r="D312" s="172"/>
      <c r="E312" s="1145"/>
      <c r="F312" s="1108"/>
      <c r="G312" s="1108"/>
      <c r="H312" s="1108"/>
      <c r="I312" s="1108"/>
      <c r="J312" s="1108"/>
      <c r="K312" s="1108"/>
      <c r="L312" s="1108"/>
      <c r="M312" s="895"/>
      <c r="N312" s="315"/>
    </row>
    <row r="313" spans="1:14" ht="12.75">
      <c r="A313" s="1"/>
      <c r="B313" s="4"/>
      <c r="C313" s="1"/>
      <c r="D313" s="172"/>
      <c r="E313" s="1145"/>
      <c r="F313" s="1108"/>
      <c r="G313" s="1108"/>
      <c r="H313" s="1108"/>
      <c r="I313" s="1108"/>
      <c r="J313" s="1108"/>
      <c r="K313" s="1108"/>
      <c r="L313" s="1108"/>
      <c r="M313" s="895"/>
      <c r="N313" s="315"/>
    </row>
    <row r="314" spans="1:14" ht="12.75">
      <c r="A314" s="1"/>
      <c r="B314" s="4"/>
      <c r="C314" s="1"/>
      <c r="D314" s="172"/>
      <c r="E314" s="1145"/>
      <c r="F314" s="1108"/>
      <c r="G314" s="1108"/>
      <c r="H314" s="1108"/>
      <c r="I314" s="1108"/>
      <c r="J314" s="1108"/>
      <c r="K314" s="1108"/>
      <c r="L314" s="1108"/>
      <c r="M314" s="895"/>
      <c r="N314" s="315"/>
    </row>
    <row r="315" spans="1:14" ht="12.75">
      <c r="A315" s="1"/>
      <c r="B315" s="4"/>
      <c r="C315" s="1"/>
      <c r="D315" s="172"/>
      <c r="E315" s="1145"/>
      <c r="F315" s="1108"/>
      <c r="G315" s="1108"/>
      <c r="H315" s="1108"/>
      <c r="I315" s="1108"/>
      <c r="J315" s="1108"/>
      <c r="K315" s="1108"/>
      <c r="L315" s="1108"/>
      <c r="M315" s="895"/>
      <c r="N315" s="315"/>
    </row>
    <row r="316" spans="1:14" ht="12.75">
      <c r="A316" s="1"/>
      <c r="B316" s="4"/>
      <c r="C316" s="1"/>
      <c r="D316" s="172"/>
      <c r="E316" s="1145"/>
      <c r="F316" s="1108"/>
      <c r="G316" s="1108"/>
      <c r="H316" s="1108"/>
      <c r="I316" s="1108"/>
      <c r="J316" s="1108"/>
      <c r="K316" s="1108"/>
      <c r="L316" s="1108"/>
      <c r="M316" s="895"/>
      <c r="N316" s="315"/>
    </row>
    <row r="317" spans="1:14" ht="12.75">
      <c r="A317" s="1"/>
      <c r="B317" s="4"/>
      <c r="C317" s="1"/>
      <c r="D317" s="172"/>
      <c r="E317" s="1145"/>
      <c r="F317" s="1108"/>
      <c r="G317" s="1108"/>
      <c r="H317" s="1108"/>
      <c r="I317" s="1108"/>
      <c r="J317" s="1108"/>
      <c r="K317" s="1108"/>
      <c r="L317" s="1108"/>
      <c r="M317" s="895"/>
      <c r="N317" s="315"/>
    </row>
    <row r="318" spans="1:14" ht="12.75">
      <c r="A318" s="1"/>
      <c r="B318" s="4"/>
      <c r="C318" s="1"/>
      <c r="D318" s="172"/>
      <c r="E318" s="1145"/>
      <c r="F318" s="1108"/>
      <c r="G318" s="1108"/>
      <c r="H318" s="1108"/>
      <c r="I318" s="1108"/>
      <c r="J318" s="1108"/>
      <c r="K318" s="1108"/>
      <c r="L318" s="1108"/>
      <c r="M318" s="895"/>
      <c r="N318" s="315"/>
    </row>
    <row r="319" spans="1:14" ht="12.75">
      <c r="A319" s="1"/>
      <c r="B319" s="4"/>
      <c r="C319" s="1"/>
      <c r="D319" s="172"/>
      <c r="E319" s="1145"/>
      <c r="F319" s="1108"/>
      <c r="G319" s="1108"/>
      <c r="H319" s="1108"/>
      <c r="I319" s="1108"/>
      <c r="J319" s="1108"/>
      <c r="K319" s="1108"/>
      <c r="L319" s="1108"/>
      <c r="M319" s="924"/>
      <c r="N319" s="315"/>
    </row>
    <row r="320" spans="1:14" ht="14.25">
      <c r="A320" s="1"/>
      <c r="B320" s="64"/>
      <c r="C320" s="1"/>
      <c r="D320" s="172"/>
      <c r="E320" s="1145"/>
      <c r="F320" s="1108"/>
      <c r="G320" s="1108"/>
      <c r="H320" s="1108"/>
      <c r="I320" s="1108"/>
      <c r="J320" s="1108"/>
      <c r="K320" s="1108"/>
      <c r="L320" s="1108"/>
      <c r="M320" s="170"/>
      <c r="N320" s="170"/>
    </row>
    <row r="321" spans="1:14" ht="14.25">
      <c r="A321" s="1"/>
      <c r="B321" s="4"/>
      <c r="C321" s="1"/>
      <c r="D321" s="172"/>
      <c r="E321" s="1145"/>
      <c r="F321" s="1108"/>
      <c r="G321" s="1108"/>
      <c r="H321" s="1108"/>
      <c r="I321" s="1108"/>
      <c r="J321" s="1108"/>
      <c r="K321" s="1108"/>
      <c r="L321" s="1108"/>
      <c r="M321" s="170"/>
      <c r="N321" s="170"/>
    </row>
    <row r="322" spans="1:14">
      <c r="A322" s="1"/>
      <c r="B322" s="20"/>
      <c r="C322" s="1"/>
      <c r="D322" s="172"/>
      <c r="E322" s="1145"/>
      <c r="F322" s="1108"/>
      <c r="G322" s="1108"/>
      <c r="H322" s="1108"/>
      <c r="I322" s="1108"/>
      <c r="J322" s="1108"/>
      <c r="K322" s="1108"/>
      <c r="L322" s="1108"/>
      <c r="M322" s="170"/>
      <c r="N322" s="170"/>
    </row>
    <row r="323" spans="1:14" ht="94.15" customHeight="1">
      <c r="A323" s="1"/>
      <c r="B323" s="20"/>
      <c r="C323" s="1"/>
      <c r="D323" s="172"/>
      <c r="E323" s="1145"/>
      <c r="F323" s="1108"/>
      <c r="G323" s="1108"/>
      <c r="H323" s="1108"/>
      <c r="I323" s="1108"/>
      <c r="J323" s="1108"/>
      <c r="K323" s="1108"/>
      <c r="L323" s="1108"/>
      <c r="M323" s="170"/>
      <c r="N323" s="170"/>
    </row>
    <row r="324" spans="1:14">
      <c r="A324" s="1"/>
      <c r="B324" s="20"/>
      <c r="C324" s="1"/>
      <c r="D324" s="172"/>
      <c r="E324" s="1145"/>
      <c r="F324" s="1108"/>
      <c r="G324" s="1108"/>
      <c r="H324" s="1108"/>
      <c r="I324" s="1108"/>
      <c r="J324" s="1108"/>
      <c r="K324" s="1108"/>
      <c r="L324" s="1108"/>
      <c r="M324" s="170"/>
      <c r="N324" s="170"/>
    </row>
    <row r="325" spans="1:14">
      <c r="A325" s="1"/>
      <c r="B325" s="20"/>
      <c r="C325" s="1"/>
      <c r="D325" s="172"/>
      <c r="E325" s="1145"/>
      <c r="F325" s="1108"/>
      <c r="G325" s="1108"/>
      <c r="H325" s="1108"/>
      <c r="I325" s="1108"/>
      <c r="J325" s="1108"/>
      <c r="K325" s="1108"/>
      <c r="L325" s="1108"/>
      <c r="M325" s="170"/>
      <c r="N325" s="170"/>
    </row>
    <row r="326" spans="1:14">
      <c r="A326" s="1"/>
      <c r="B326" s="20"/>
      <c r="C326" s="1"/>
      <c r="D326" s="172"/>
      <c r="E326" s="1294"/>
      <c r="F326" s="1295"/>
      <c r="G326" s="1295"/>
      <c r="H326" s="1295"/>
      <c r="I326" s="1295"/>
      <c r="J326" s="1295"/>
      <c r="K326" s="1295"/>
      <c r="L326" s="1295"/>
      <c r="M326" s="170"/>
      <c r="N326" s="170"/>
    </row>
    <row r="327" spans="1:14">
      <c r="A327" s="1"/>
      <c r="B327" s="20"/>
      <c r="C327" s="1"/>
      <c r="D327" s="172"/>
      <c r="E327" s="170"/>
      <c r="F327" s="170"/>
      <c r="G327" s="170"/>
      <c r="H327" s="170"/>
      <c r="I327" s="170"/>
      <c r="J327" s="170"/>
      <c r="K327" s="170"/>
      <c r="L327" s="170"/>
      <c r="M327" s="170"/>
      <c r="N327" s="170"/>
    </row>
    <row r="328" spans="1:14">
      <c r="A328" s="1"/>
      <c r="B328" s="20"/>
      <c r="C328" s="1"/>
      <c r="D328" s="172"/>
      <c r="E328" s="115" t="s">
        <v>1560</v>
      </c>
      <c r="F328" s="115"/>
      <c r="G328" s="115"/>
      <c r="H328" s="115"/>
      <c r="I328" s="115"/>
      <c r="J328" s="115"/>
      <c r="K328" s="115"/>
      <c r="L328" s="115"/>
      <c r="M328" s="115"/>
      <c r="N328" s="115"/>
    </row>
    <row r="329" spans="1:14">
      <c r="A329" s="1"/>
      <c r="B329" s="20"/>
      <c r="C329" s="1"/>
      <c r="D329" s="172"/>
      <c r="E329" s="170"/>
      <c r="F329" s="170"/>
      <c r="G329" s="170"/>
      <c r="H329" s="170"/>
      <c r="I329" s="170"/>
      <c r="J329" s="170"/>
      <c r="K329" s="170"/>
      <c r="L329" s="170"/>
      <c r="M329" s="170"/>
      <c r="N329" s="170"/>
    </row>
    <row r="330" spans="1:14" ht="15.75">
      <c r="A330" s="1"/>
      <c r="B330" s="22"/>
      <c r="C330" s="1"/>
      <c r="D330" s="172"/>
      <c r="E330" s="1290" t="s">
        <v>1561</v>
      </c>
      <c r="F330" s="1144"/>
      <c r="G330" s="1144"/>
      <c r="H330" s="1144"/>
      <c r="I330" s="1144"/>
      <c r="J330" s="1144"/>
      <c r="K330" s="1144"/>
      <c r="L330" s="1144"/>
      <c r="M330" s="205"/>
      <c r="N330" s="315"/>
    </row>
    <row r="331" spans="1:14" ht="12.75">
      <c r="A331" s="1"/>
      <c r="B331" s="4"/>
      <c r="C331" s="1"/>
      <c r="D331" s="172"/>
      <c r="E331" s="1145"/>
      <c r="F331" s="1108"/>
      <c r="G331" s="1108"/>
      <c r="H331" s="1108"/>
      <c r="I331" s="1108"/>
      <c r="J331" s="1108"/>
      <c r="K331" s="1108"/>
      <c r="L331" s="1108"/>
      <c r="M331" s="211"/>
      <c r="N331" s="315"/>
    </row>
    <row r="332" spans="1:14" ht="12.75">
      <c r="A332" s="1"/>
      <c r="B332" s="4"/>
      <c r="C332" s="1"/>
      <c r="D332" s="172"/>
      <c r="E332" s="1145"/>
      <c r="F332" s="1108"/>
      <c r="G332" s="1108"/>
      <c r="H332" s="1108"/>
      <c r="I332" s="1108"/>
      <c r="J332" s="1108"/>
      <c r="K332" s="1108"/>
      <c r="L332" s="1108"/>
      <c r="M332" s="211"/>
      <c r="N332" s="315"/>
    </row>
    <row r="333" spans="1:14" ht="12.75">
      <c r="A333" s="1"/>
      <c r="B333" s="4"/>
      <c r="C333" s="1"/>
      <c r="D333" s="172"/>
      <c r="E333" s="1145"/>
      <c r="F333" s="1108"/>
      <c r="G333" s="1108"/>
      <c r="H333" s="1108"/>
      <c r="I333" s="1108"/>
      <c r="J333" s="1108"/>
      <c r="K333" s="1108"/>
      <c r="L333" s="1108"/>
      <c r="M333" s="211"/>
      <c r="N333" s="315"/>
    </row>
    <row r="334" spans="1:14" ht="12.75">
      <c r="A334" s="1"/>
      <c r="B334" s="4"/>
      <c r="C334" s="1"/>
      <c r="D334" s="172"/>
      <c r="E334" s="1145"/>
      <c r="F334" s="1108"/>
      <c r="G334" s="1108"/>
      <c r="H334" s="1108"/>
      <c r="I334" s="1108"/>
      <c r="J334" s="1108"/>
      <c r="K334" s="1108"/>
      <c r="L334" s="1108"/>
      <c r="M334" s="211"/>
      <c r="N334" s="315"/>
    </row>
    <row r="335" spans="1:14" ht="12.75">
      <c r="A335" s="1"/>
      <c r="B335" s="4"/>
      <c r="C335" s="1"/>
      <c r="D335" s="172"/>
      <c r="E335" s="1145"/>
      <c r="F335" s="1108"/>
      <c r="G335" s="1108"/>
      <c r="H335" s="1108"/>
      <c r="I335" s="1108"/>
      <c r="J335" s="1108"/>
      <c r="K335" s="1108"/>
      <c r="L335" s="1108"/>
      <c r="M335" s="211"/>
      <c r="N335" s="315"/>
    </row>
    <row r="336" spans="1:14" ht="12.75">
      <c r="A336" s="1"/>
      <c r="B336" s="4"/>
      <c r="C336" s="1"/>
      <c r="D336" s="172"/>
      <c r="E336" s="1145"/>
      <c r="F336" s="1108"/>
      <c r="G336" s="1108"/>
      <c r="H336" s="1108"/>
      <c r="I336" s="1108"/>
      <c r="J336" s="1108"/>
      <c r="K336" s="1108"/>
      <c r="L336" s="1108"/>
      <c r="M336" s="211"/>
      <c r="N336" s="315"/>
    </row>
    <row r="337" spans="1:14">
      <c r="A337" s="1"/>
      <c r="B337" s="20"/>
      <c r="C337" s="1"/>
      <c r="D337" s="172"/>
      <c r="E337" s="1145"/>
      <c r="F337" s="1108"/>
      <c r="G337" s="1108"/>
      <c r="H337" s="1108"/>
      <c r="I337" s="1108"/>
      <c r="J337" s="1108"/>
      <c r="K337" s="1108"/>
      <c r="L337" s="1108"/>
      <c r="M337" s="211"/>
      <c r="N337" s="315"/>
    </row>
    <row r="338" spans="1:14" ht="15.75">
      <c r="A338" s="1"/>
      <c r="B338" s="22"/>
      <c r="C338" s="1"/>
      <c r="D338" s="172"/>
      <c r="E338" s="1145"/>
      <c r="F338" s="1108"/>
      <c r="G338" s="1108"/>
      <c r="H338" s="1108"/>
      <c r="I338" s="1108"/>
      <c r="J338" s="1108"/>
      <c r="K338" s="1108"/>
      <c r="L338" s="1108"/>
      <c r="M338" s="211"/>
      <c r="N338" s="118"/>
    </row>
    <row r="339" spans="1:14" ht="12.75">
      <c r="A339" s="1"/>
      <c r="B339" s="4"/>
      <c r="C339" s="1"/>
      <c r="D339" s="172"/>
      <c r="E339" s="1145"/>
      <c r="F339" s="1108"/>
      <c r="G339" s="1108"/>
      <c r="H339" s="1108"/>
      <c r="I339" s="1108"/>
      <c r="J339" s="1108"/>
      <c r="K339" s="1108"/>
      <c r="L339" s="1108"/>
      <c r="M339" s="211"/>
      <c r="N339" s="118"/>
    </row>
    <row r="340" spans="1:14" ht="12.75">
      <c r="A340" s="1"/>
      <c r="B340" s="18"/>
      <c r="C340" s="1"/>
      <c r="D340" s="172"/>
      <c r="E340" s="1145"/>
      <c r="F340" s="1108"/>
      <c r="G340" s="1108"/>
      <c r="H340" s="1108"/>
      <c r="I340" s="1108"/>
      <c r="J340" s="1108"/>
      <c r="K340" s="1108"/>
      <c r="L340" s="1108"/>
      <c r="M340" s="211"/>
      <c r="N340" s="118"/>
    </row>
    <row r="341" spans="1:14" ht="12.75">
      <c r="A341" s="1"/>
      <c r="B341" s="4"/>
      <c r="C341" s="1"/>
      <c r="D341" s="172"/>
      <c r="E341" s="1145"/>
      <c r="F341" s="1108"/>
      <c r="G341" s="1108"/>
      <c r="H341" s="1108"/>
      <c r="I341" s="1108"/>
      <c r="J341" s="1108"/>
      <c r="K341" s="1108"/>
      <c r="L341" s="1108"/>
      <c r="M341" s="211"/>
      <c r="N341" s="118"/>
    </row>
    <row r="342" spans="1:14" ht="15.75">
      <c r="A342" s="1"/>
      <c r="B342" s="19"/>
      <c r="C342" s="1"/>
      <c r="D342" s="172"/>
      <c r="E342" s="1145"/>
      <c r="F342" s="1108"/>
      <c r="G342" s="1108"/>
      <c r="H342" s="1108"/>
      <c r="I342" s="1108"/>
      <c r="J342" s="1108"/>
      <c r="K342" s="1108"/>
      <c r="L342" s="1108"/>
      <c r="M342" s="211"/>
      <c r="N342" s="118"/>
    </row>
    <row r="343" spans="1:14" ht="12.75">
      <c r="A343" s="1"/>
      <c r="B343" s="4"/>
      <c r="C343" s="1"/>
      <c r="D343" s="172"/>
      <c r="E343" s="1145"/>
      <c r="F343" s="1108"/>
      <c r="G343" s="1108"/>
      <c r="H343" s="1108"/>
      <c r="I343" s="1108"/>
      <c r="J343" s="1108"/>
      <c r="K343" s="1108"/>
      <c r="L343" s="1108"/>
      <c r="M343" s="211"/>
      <c r="N343" s="118"/>
    </row>
    <row r="344" spans="1:14" ht="49.9" customHeight="1">
      <c r="A344" s="1"/>
      <c r="B344" s="20"/>
      <c r="C344" s="1"/>
      <c r="D344" s="172"/>
      <c r="E344" s="1145"/>
      <c r="F344" s="1108"/>
      <c r="G344" s="1108"/>
      <c r="H344" s="1108"/>
      <c r="I344" s="1108"/>
      <c r="J344" s="1108"/>
      <c r="K344" s="1108"/>
      <c r="L344" s="1108"/>
      <c r="M344" s="211"/>
      <c r="N344" s="118"/>
    </row>
    <row r="345" spans="1:14" ht="15.75">
      <c r="A345" s="1"/>
      <c r="B345" s="22"/>
      <c r="C345" s="1"/>
      <c r="D345" s="172"/>
      <c r="E345" s="1145"/>
      <c r="F345" s="1108"/>
      <c r="G345" s="1108"/>
      <c r="H345" s="1108"/>
      <c r="I345" s="1108"/>
      <c r="J345" s="1108"/>
      <c r="K345" s="1108"/>
      <c r="L345" s="1108"/>
      <c r="M345" s="211"/>
      <c r="N345" s="118"/>
    </row>
    <row r="346" spans="1:14" ht="14.25" customHeight="1">
      <c r="A346" s="1"/>
      <c r="B346" s="4"/>
      <c r="C346" s="1"/>
      <c r="D346" s="172"/>
      <c r="E346" s="1145"/>
      <c r="F346" s="1108"/>
      <c r="G346" s="1108"/>
      <c r="H346" s="1108"/>
      <c r="I346" s="1108"/>
      <c r="J346" s="1108"/>
      <c r="K346" s="1108"/>
      <c r="L346" s="1108"/>
      <c r="M346" s="211"/>
      <c r="N346" s="118"/>
    </row>
    <row r="347" spans="1:14">
      <c r="A347" s="1"/>
      <c r="B347" s="20"/>
      <c r="C347" s="1"/>
      <c r="D347" s="172"/>
      <c r="E347" s="1145"/>
      <c r="F347" s="1108"/>
      <c r="G347" s="1108"/>
      <c r="H347" s="1108"/>
      <c r="I347" s="1108"/>
      <c r="J347" s="1108"/>
      <c r="K347" s="1108"/>
      <c r="L347" s="1108"/>
      <c r="M347" s="211"/>
      <c r="N347" s="118"/>
    </row>
    <row r="348" spans="1:14" ht="15.75">
      <c r="A348" s="1"/>
      <c r="B348" s="22"/>
      <c r="C348" s="1"/>
      <c r="D348" s="172"/>
      <c r="E348" s="1145"/>
      <c r="F348" s="1108"/>
      <c r="G348" s="1108"/>
      <c r="H348" s="1108"/>
      <c r="I348" s="1108"/>
      <c r="J348" s="1108"/>
      <c r="K348" s="1108"/>
      <c r="L348" s="1108"/>
      <c r="M348" s="909"/>
      <c r="N348" s="118"/>
    </row>
    <row r="349" spans="1:14" ht="12.75">
      <c r="A349" s="1"/>
      <c r="B349" s="4"/>
      <c r="C349" s="1"/>
      <c r="D349" s="172"/>
      <c r="E349" s="1145"/>
      <c r="F349" s="1108"/>
      <c r="G349" s="1108"/>
      <c r="H349" s="1108"/>
      <c r="I349" s="1108"/>
      <c r="J349" s="1108"/>
      <c r="K349" s="1108"/>
      <c r="L349" s="1108"/>
      <c r="M349" s="211"/>
      <c r="N349" s="118"/>
    </row>
    <row r="350" spans="1:14" ht="12.75">
      <c r="A350" s="1"/>
      <c r="B350" s="4"/>
      <c r="C350" s="1"/>
      <c r="D350" s="172"/>
      <c r="E350" s="1145"/>
      <c r="F350" s="1108"/>
      <c r="G350" s="1108"/>
      <c r="H350" s="1108"/>
      <c r="I350" s="1108"/>
      <c r="J350" s="1108"/>
      <c r="K350" s="1108"/>
      <c r="L350" s="1108"/>
      <c r="M350" s="211"/>
      <c r="N350" s="118"/>
    </row>
    <row r="351" spans="1:14" ht="12.75">
      <c r="A351" s="1"/>
      <c r="B351" s="4"/>
      <c r="C351" s="1"/>
      <c r="D351" s="172"/>
      <c r="E351" s="927"/>
      <c r="F351" s="928"/>
      <c r="G351" s="928"/>
      <c r="H351" s="928"/>
      <c r="I351" s="928"/>
      <c r="J351" s="928"/>
      <c r="K351" s="928"/>
      <c r="L351" s="928"/>
      <c r="M351" s="929"/>
    </row>
    <row r="352" spans="1:14" ht="12.75">
      <c r="A352" s="1"/>
      <c r="B352" s="4"/>
      <c r="C352" s="1"/>
      <c r="D352" s="172"/>
    </row>
    <row r="353" spans="1:4" ht="12.75">
      <c r="A353" s="1"/>
      <c r="B353" s="4"/>
      <c r="C353" s="1"/>
      <c r="D353" s="172"/>
    </row>
    <row r="354" spans="1:4">
      <c r="A354" s="1"/>
      <c r="B354" s="20"/>
      <c r="C354" s="1"/>
      <c r="D354" s="172"/>
    </row>
    <row r="355" spans="1:4" ht="15.75">
      <c r="A355" s="1"/>
      <c r="B355" s="22"/>
      <c r="C355" s="1"/>
      <c r="D355" s="172"/>
    </row>
  </sheetData>
  <sheetProtection sheet="1" objects="1" scenarios="1"/>
  <mergeCells count="106">
    <mergeCell ref="E3:L4"/>
    <mergeCell ref="E6:L24"/>
    <mergeCell ref="E25:L25"/>
    <mergeCell ref="E31:L32"/>
    <mergeCell ref="E34:L46"/>
    <mergeCell ref="E48:H48"/>
    <mergeCell ref="E49:H49"/>
    <mergeCell ref="E52:L54"/>
    <mergeCell ref="E56:H56"/>
    <mergeCell ref="I56:J56"/>
    <mergeCell ref="I57:J57"/>
    <mergeCell ref="E58:G58"/>
    <mergeCell ref="I58:J58"/>
    <mergeCell ref="I59:J59"/>
    <mergeCell ref="F85:H85"/>
    <mergeCell ref="I85:L85"/>
    <mergeCell ref="F86:H86"/>
    <mergeCell ref="I86:L86"/>
    <mergeCell ref="F87:H87"/>
    <mergeCell ref="I87:L87"/>
    <mergeCell ref="F88:H88"/>
    <mergeCell ref="I88:L88"/>
    <mergeCell ref="F89:H89"/>
    <mergeCell ref="I89:L89"/>
    <mergeCell ref="F84:H84"/>
    <mergeCell ref="F90:H91"/>
    <mergeCell ref="E99:E110"/>
    <mergeCell ref="F99:H101"/>
    <mergeCell ref="F102:H104"/>
    <mergeCell ref="F105:H106"/>
    <mergeCell ref="F107:H108"/>
    <mergeCell ref="F109:H110"/>
    <mergeCell ref="I90:L91"/>
    <mergeCell ref="I102:L104"/>
    <mergeCell ref="E116:L127"/>
    <mergeCell ref="E131:L134"/>
    <mergeCell ref="E135:L178"/>
    <mergeCell ref="E182:G182"/>
    <mergeCell ref="E183:G183"/>
    <mergeCell ref="M99:M101"/>
    <mergeCell ref="E59:H59"/>
    <mergeCell ref="E60:H60"/>
    <mergeCell ref="I60:J60"/>
    <mergeCell ref="E63:L82"/>
    <mergeCell ref="I84:L84"/>
    <mergeCell ref="E85:E89"/>
    <mergeCell ref="E90:E98"/>
    <mergeCell ref="I99:L101"/>
    <mergeCell ref="M90:M91"/>
    <mergeCell ref="F92:H93"/>
    <mergeCell ref="I92:L93"/>
    <mergeCell ref="M92:M93"/>
    <mergeCell ref="F94:H95"/>
    <mergeCell ref="I94:L95"/>
    <mergeCell ref="M94:M95"/>
    <mergeCell ref="F96:H98"/>
    <mergeCell ref="I96:L98"/>
    <mergeCell ref="M96:M98"/>
    <mergeCell ref="I276:I277"/>
    <mergeCell ref="E185:J194"/>
    <mergeCell ref="E198:L200"/>
    <mergeCell ref="E204:L215"/>
    <mergeCell ref="E278:G278"/>
    <mergeCell ref="M102:M104"/>
    <mergeCell ref="I105:L106"/>
    <mergeCell ref="M105:M106"/>
    <mergeCell ref="I107:L108"/>
    <mergeCell ref="M107:M108"/>
    <mergeCell ref="E262:G264"/>
    <mergeCell ref="E266:L272"/>
    <mergeCell ref="E274:G274"/>
    <mergeCell ref="E275:G275"/>
    <mergeCell ref="E229:H229"/>
    <mergeCell ref="E232:L239"/>
    <mergeCell ref="E240:L248"/>
    <mergeCell ref="E252:L259"/>
    <mergeCell ref="E261:G261"/>
    <mergeCell ref="H262:H264"/>
    <mergeCell ref="K262:K264"/>
    <mergeCell ref="I262:I264"/>
    <mergeCell ref="J262:J264"/>
    <mergeCell ref="M109:M110"/>
    <mergeCell ref="E279:G280"/>
    <mergeCell ref="H279:H280"/>
    <mergeCell ref="I279:I280"/>
    <mergeCell ref="J279:J280"/>
    <mergeCell ref="E298:L326"/>
    <mergeCell ref="E330:L350"/>
    <mergeCell ref="E282:L294"/>
    <mergeCell ref="I109:L110"/>
    <mergeCell ref="E217:G218"/>
    <mergeCell ref="H217:K217"/>
    <mergeCell ref="E219:G219"/>
    <mergeCell ref="E220:G220"/>
    <mergeCell ref="E221:G221"/>
    <mergeCell ref="E222:G222"/>
    <mergeCell ref="E223:G223"/>
    <mergeCell ref="E224:G224"/>
    <mergeCell ref="E226:H227"/>
    <mergeCell ref="I226:K226"/>
    <mergeCell ref="E228:H228"/>
    <mergeCell ref="K279:K280"/>
    <mergeCell ref="J276:J277"/>
    <mergeCell ref="K276:K277"/>
    <mergeCell ref="E276:G277"/>
    <mergeCell ref="H276:H277"/>
  </mergeCells>
  <conditionalFormatting sqref="B4:B5 B40 B56 B72 B104:B105 B138 B156 B171 B210 B223 B241 B249:B250 B252 B283 B286 B300 B303 B343 B347">
    <cfRule type="notContainsBlanks" dxfId="1" priority="1">
      <formula>LEN(TRIM(B4))&gt;0</formula>
    </cfRule>
  </conditionalFormatting>
  <hyperlinks>
    <hyperlink ref="B3" location="Materialidad!A1" display="Materialidad" xr:uid="{00000000-0004-0000-1100-000000000000}"/>
    <hyperlink ref="B6" location="'Compromisos 2030'!A1" display="Compromisos 2030" xr:uid="{00000000-0004-0000-1100-000001000000}"/>
    <hyperlink ref="E25" r:id="rId1" xr:uid="{00000000-0004-0000-1100-00000C000000}"/>
    <hyperlink ref="B10" location="'Gobernanza Corporativa'!A1" display="Gobernanza Corporativa" xr:uid="{1353315D-4687-4DC6-B9BD-F8775ACA7C86}"/>
    <hyperlink ref="B11" location="'Reputación, Gobierno y Compromi'!A1" display="Reputación, Gobierno y Compromiso" xr:uid="{73F18406-7B5F-4B8A-975A-037019E1B4CF}"/>
    <hyperlink ref="B12" location="'Cadena de Valor'!A1" display="Cadena de Valor" xr:uid="{79228FE4-CCEB-4720-A2C4-604D74C54A76}"/>
    <hyperlink ref="B13" location="'Innovación, Tecnología y Datos'!A1" display="Innovación, Tecnología y Datos" xr:uid="{616C94DA-3B41-44BB-96C2-C378691B119F}"/>
    <hyperlink ref="B17" location="'Biodiversidad y Clima'!A1" display="Biodiversidad y Clima" xr:uid="{01A9F81E-6EE4-429F-A644-63502B258947}"/>
    <hyperlink ref="B18" location="Energía!A1" display="Energía" xr:uid="{2E47CF80-F876-46EC-914B-50E6B30CCD14}"/>
    <hyperlink ref="B19" location="'Recursos Hídricos'!A1" display="Recursos Hídricos" xr:uid="{EB6F4B8B-DB33-40DC-B95D-7134D6CC3130}"/>
    <hyperlink ref="B20" location="Residuos!A1" display="Residuos" xr:uid="{A1646F30-B939-4C48-80F7-C46C7C60270E}"/>
    <hyperlink ref="B21" location="'Circularidad y Ecodiseño'!A1" display="Circularidad y Ecodiseño" xr:uid="{9EC84F23-ED17-409A-9D09-EFE3788F8BB5}"/>
    <hyperlink ref="B25" location="'Personas Colaboradoras'!A1" display="Personas Colaboradoras" xr:uid="{AE7B8B97-4307-48FB-B8AE-3BB495BE7EDF}"/>
    <hyperlink ref="B26" location="'Salud, Seguridad y Bienestar'!A1" display="Salud, Seguridad y Bienestar" xr:uid="{996DD6F9-6859-4F75-A3C3-7C6A58E21AB9}"/>
    <hyperlink ref="B27" location="'Derechos Humanos'!A1" display="Derechos Humanos" xr:uid="{22033BAE-5D50-4806-8042-6784135715E5}"/>
    <hyperlink ref="B28" location="'Impacto Social'!A1" display="Impacto Social" xr:uid="{7BAD60EC-0153-4A73-9BE6-7774AF4B3606}"/>
    <hyperlink ref="B29" location="'Experiencia del Cliente'!A1" display="Experiencia del Cliente" xr:uid="{C97CBAB3-F906-49EF-96A0-D20F56ACC743}"/>
    <hyperlink ref="B32" location="Índice!A1" display="Índice" xr:uid="{171E1DD2-A3C1-4DA3-8E71-4C548E7CFAE2}"/>
    <hyperlink ref="B33" location="'Verificación Externa'!A1" display="Verificación Externa" xr:uid="{DD85E34F-432A-43AD-9EC5-3D0AE2B7C3B2}"/>
  </hyperlinks>
  <pageMargins left="0.511811024" right="0.511811024" top="0.78740157499999996" bottom="0.78740157499999996" header="0.31496062000000002" footer="0.31496062000000002"/>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1:M324"/>
  <sheetViews>
    <sheetView showGridLines="0" showRowColHeaders="0" topLeftCell="A309" zoomScale="87" zoomScaleNormal="87" workbookViewId="0">
      <selection activeCell="E295" sqref="E295:L318"/>
    </sheetView>
  </sheetViews>
  <sheetFormatPr defaultColWidth="11.125" defaultRowHeight="15" customHeight="1"/>
  <cols>
    <col min="1" max="1" width="1.875" style="938" customWidth="1"/>
    <col min="2" max="2" width="30.875" style="938" customWidth="1"/>
    <col min="3" max="3" width="1.875" style="938" customWidth="1"/>
    <col min="4" max="4" width="1.125" customWidth="1"/>
    <col min="5" max="5" width="14.375" customWidth="1"/>
    <col min="6" max="6" width="13" customWidth="1"/>
    <col min="8" max="8" width="12.375" customWidth="1"/>
    <col min="9" max="9" width="13.375" customWidth="1"/>
    <col min="10" max="10" width="14.125" customWidth="1"/>
  </cols>
  <sheetData>
    <row r="1" spans="1:13" ht="40.5" customHeight="1">
      <c r="A1" s="147"/>
      <c r="B1" s="2"/>
      <c r="C1" s="147"/>
      <c r="D1" s="127"/>
      <c r="E1" s="127"/>
      <c r="F1" s="127"/>
      <c r="G1" s="127"/>
      <c r="H1" s="127"/>
      <c r="I1" s="127"/>
      <c r="J1" s="127"/>
      <c r="K1" s="127"/>
      <c r="L1" s="127"/>
      <c r="M1" s="127"/>
    </row>
    <row r="2" spans="1:13" ht="14.25">
      <c r="A2" s="147"/>
      <c r="B2" s="7"/>
      <c r="C2" s="147"/>
      <c r="D2" s="127"/>
      <c r="E2" s="115" t="s">
        <v>1562</v>
      </c>
      <c r="F2" s="115"/>
      <c r="G2" s="115"/>
      <c r="H2" s="115"/>
      <c r="I2" s="115"/>
      <c r="J2" s="115"/>
      <c r="K2" s="115"/>
      <c r="L2" s="115"/>
      <c r="M2" s="118"/>
    </row>
    <row r="3" spans="1:13" ht="15.75">
      <c r="A3" s="5"/>
      <c r="B3" s="8" t="s">
        <v>0</v>
      </c>
      <c r="C3" s="186"/>
      <c r="D3" s="127"/>
      <c r="E3" s="118"/>
      <c r="F3" s="118"/>
      <c r="G3" s="118"/>
      <c r="H3" s="118"/>
      <c r="I3" s="118"/>
      <c r="J3" s="118"/>
      <c r="K3" s="118"/>
      <c r="L3" s="118"/>
      <c r="M3" s="118"/>
    </row>
    <row r="4" spans="1:13" ht="12.75">
      <c r="A4" s="1"/>
      <c r="B4" s="9"/>
      <c r="C4" s="186"/>
      <c r="D4" s="127"/>
      <c r="E4" s="1141" t="s">
        <v>1563</v>
      </c>
      <c r="F4" s="1108"/>
      <c r="G4" s="1108"/>
      <c r="H4" s="1108"/>
      <c r="I4" s="1108"/>
      <c r="J4" s="1108"/>
      <c r="K4" s="1108"/>
      <c r="L4" s="1108"/>
      <c r="M4" s="118"/>
    </row>
    <row r="5" spans="1:13">
      <c r="A5" s="1"/>
      <c r="B5" s="12"/>
      <c r="C5" s="147"/>
      <c r="D5" s="127"/>
      <c r="E5" s="1108"/>
      <c r="F5" s="1108"/>
      <c r="G5" s="1108"/>
      <c r="H5" s="1108"/>
      <c r="I5" s="1108"/>
      <c r="J5" s="1108"/>
      <c r="K5" s="1108"/>
      <c r="L5" s="1108"/>
      <c r="M5" s="118"/>
    </row>
    <row r="6" spans="1:13" ht="15.75">
      <c r="A6" s="1"/>
      <c r="B6" s="8" t="s">
        <v>2</v>
      </c>
      <c r="C6" s="147"/>
      <c r="D6" s="127"/>
      <c r="E6" s="1108"/>
      <c r="F6" s="1108"/>
      <c r="G6" s="1108"/>
      <c r="H6" s="1108"/>
      <c r="I6" s="1108"/>
      <c r="J6" s="1108"/>
      <c r="K6" s="1108"/>
      <c r="L6" s="1108"/>
      <c r="M6" s="118"/>
    </row>
    <row r="7" spans="1:13" ht="12.75">
      <c r="A7" s="13"/>
      <c r="B7" s="9"/>
      <c r="C7" s="147"/>
      <c r="D7" s="127"/>
      <c r="E7" s="1108"/>
      <c r="F7" s="1108"/>
      <c r="G7" s="1108"/>
      <c r="H7" s="1108"/>
      <c r="I7" s="1108"/>
      <c r="J7" s="1108"/>
      <c r="K7" s="1108"/>
      <c r="L7" s="1108"/>
      <c r="M7" s="118"/>
    </row>
    <row r="8" spans="1:13">
      <c r="A8" s="1"/>
      <c r="B8" s="12"/>
      <c r="C8" s="147"/>
      <c r="D8" s="127"/>
      <c r="E8" s="1108"/>
      <c r="F8" s="1108"/>
      <c r="G8" s="1108"/>
      <c r="H8" s="1108"/>
      <c r="I8" s="1108"/>
      <c r="J8" s="1108"/>
      <c r="K8" s="1108"/>
      <c r="L8" s="1108"/>
      <c r="M8" s="118"/>
    </row>
    <row r="9" spans="1:13" ht="15.75">
      <c r="A9" s="1"/>
      <c r="B9" s="8" t="s">
        <v>3</v>
      </c>
      <c r="C9" s="147"/>
      <c r="D9" s="127"/>
      <c r="E9" s="1108"/>
      <c r="F9" s="1108"/>
      <c r="G9" s="1108"/>
      <c r="H9" s="1108"/>
      <c r="I9" s="1108"/>
      <c r="J9" s="1108"/>
      <c r="K9" s="1108"/>
      <c r="L9" s="1108"/>
      <c r="M9" s="118"/>
    </row>
    <row r="10" spans="1:13" ht="12.75">
      <c r="A10" s="1"/>
      <c r="B10" s="15" t="s">
        <v>4</v>
      </c>
      <c r="C10" s="147"/>
      <c r="D10" s="127"/>
      <c r="E10" s="1108"/>
      <c r="F10" s="1108"/>
      <c r="G10" s="1108"/>
      <c r="H10" s="1108"/>
      <c r="I10" s="1108"/>
      <c r="J10" s="1108"/>
      <c r="K10" s="1108"/>
      <c r="L10" s="1108"/>
      <c r="M10" s="118"/>
    </row>
    <row r="11" spans="1:13" ht="12.75">
      <c r="A11" s="1"/>
      <c r="B11" s="15" t="s">
        <v>5</v>
      </c>
      <c r="C11" s="147"/>
      <c r="D11" s="127"/>
      <c r="E11" s="1108"/>
      <c r="F11" s="1108"/>
      <c r="G11" s="1108"/>
      <c r="H11" s="1108"/>
      <c r="I11" s="1108"/>
      <c r="J11" s="1108"/>
      <c r="K11" s="1108"/>
      <c r="L11" s="1108"/>
      <c r="M11" s="118"/>
    </row>
    <row r="12" spans="1:13" ht="12.75">
      <c r="A12" s="1"/>
      <c r="B12" s="15" t="s">
        <v>6</v>
      </c>
      <c r="C12" s="147"/>
      <c r="D12" s="127"/>
      <c r="E12" s="1108"/>
      <c r="F12" s="1108"/>
      <c r="G12" s="1108"/>
      <c r="H12" s="1108"/>
      <c r="I12" s="1108"/>
      <c r="J12" s="1108"/>
      <c r="K12" s="1108"/>
      <c r="L12" s="1108"/>
      <c r="M12" s="118"/>
    </row>
    <row r="13" spans="1:13" ht="12.75">
      <c r="A13" s="1"/>
      <c r="B13" s="15" t="s">
        <v>7</v>
      </c>
      <c r="C13" s="147"/>
      <c r="D13" s="127"/>
      <c r="E13" s="1108"/>
      <c r="F13" s="1108"/>
      <c r="G13" s="1108"/>
      <c r="H13" s="1108"/>
      <c r="I13" s="1108"/>
      <c r="J13" s="1108"/>
      <c r="K13" s="1108"/>
      <c r="L13" s="1108"/>
      <c r="M13" s="118"/>
    </row>
    <row r="14" spans="1:13" ht="12.75">
      <c r="A14" s="1"/>
      <c r="B14" s="9"/>
      <c r="C14" s="147"/>
      <c r="D14" s="127"/>
      <c r="E14" s="1108"/>
      <c r="F14" s="1108"/>
      <c r="G14" s="1108"/>
      <c r="H14" s="1108"/>
      <c r="I14" s="1108"/>
      <c r="J14" s="1108"/>
      <c r="K14" s="1108"/>
      <c r="L14" s="1108"/>
      <c r="M14" s="118"/>
    </row>
    <row r="15" spans="1:13">
      <c r="A15" s="1"/>
      <c r="B15" s="12"/>
      <c r="C15" s="147"/>
      <c r="D15" s="127"/>
      <c r="E15" s="1108"/>
      <c r="F15" s="1108"/>
      <c r="G15" s="1108"/>
      <c r="H15" s="1108"/>
      <c r="I15" s="1108"/>
      <c r="J15" s="1108"/>
      <c r="K15" s="1108"/>
      <c r="L15" s="1108"/>
      <c r="M15" s="118"/>
    </row>
    <row r="16" spans="1:13" ht="15.75">
      <c r="A16" s="1"/>
      <c r="B16" s="8" t="s">
        <v>8</v>
      </c>
      <c r="C16" s="147"/>
      <c r="D16" s="127"/>
      <c r="E16" s="1108"/>
      <c r="F16" s="1108"/>
      <c r="G16" s="1108"/>
      <c r="H16" s="1108"/>
      <c r="I16" s="1108"/>
      <c r="J16" s="1108"/>
      <c r="K16" s="1108"/>
      <c r="L16" s="1108"/>
      <c r="M16" s="118"/>
    </row>
    <row r="17" spans="1:13" ht="12.75">
      <c r="A17" s="1"/>
      <c r="B17" s="15" t="s">
        <v>9</v>
      </c>
      <c r="C17" s="147"/>
      <c r="D17" s="127"/>
      <c r="E17" s="1108"/>
      <c r="F17" s="1108"/>
      <c r="G17" s="1108"/>
      <c r="H17" s="1108"/>
      <c r="I17" s="1108"/>
      <c r="J17" s="1108"/>
      <c r="K17" s="1108"/>
      <c r="L17" s="1108"/>
      <c r="M17" s="118"/>
    </row>
    <row r="18" spans="1:13" ht="12.75">
      <c r="A18" s="1"/>
      <c r="B18" s="1066" t="s">
        <v>10</v>
      </c>
      <c r="C18" s="147"/>
      <c r="D18" s="127"/>
      <c r="E18" s="1108"/>
      <c r="F18" s="1108"/>
      <c r="G18" s="1108"/>
      <c r="H18" s="1108"/>
      <c r="I18" s="1108"/>
      <c r="J18" s="1108"/>
      <c r="K18" s="1108"/>
      <c r="L18" s="1108"/>
      <c r="M18" s="118"/>
    </row>
    <row r="19" spans="1:13" ht="12.75">
      <c r="A19" s="1"/>
      <c r="B19" s="15" t="s">
        <v>11</v>
      </c>
      <c r="C19" s="147"/>
      <c r="D19" s="127"/>
      <c r="E19" s="1108"/>
      <c r="F19" s="1108"/>
      <c r="G19" s="1108"/>
      <c r="H19" s="1108"/>
      <c r="I19" s="1108"/>
      <c r="J19" s="1108"/>
      <c r="K19" s="1108"/>
      <c r="L19" s="1108"/>
      <c r="M19" s="118"/>
    </row>
    <row r="20" spans="1:13" ht="12.75">
      <c r="A20" s="1"/>
      <c r="B20" s="15" t="s">
        <v>12</v>
      </c>
      <c r="C20" s="147"/>
      <c r="D20" s="127"/>
      <c r="E20" s="1108"/>
      <c r="F20" s="1108"/>
      <c r="G20" s="1108"/>
      <c r="H20" s="1108"/>
      <c r="I20" s="1108"/>
      <c r="J20" s="1108"/>
      <c r="K20" s="1108"/>
      <c r="L20" s="1108"/>
      <c r="M20" s="118"/>
    </row>
    <row r="21" spans="1:13" ht="12.75">
      <c r="A21" s="1"/>
      <c r="B21" s="15" t="s">
        <v>13</v>
      </c>
      <c r="C21" s="147"/>
      <c r="D21" s="127"/>
      <c r="E21" s="1108"/>
      <c r="F21" s="1108"/>
      <c r="G21" s="1108"/>
      <c r="H21" s="1108"/>
      <c r="I21" s="1108"/>
      <c r="J21" s="1108"/>
      <c r="K21" s="1108"/>
      <c r="L21" s="1108"/>
      <c r="M21" s="118"/>
    </row>
    <row r="22" spans="1:13" ht="12.75">
      <c r="A22" s="1"/>
      <c r="B22" s="9"/>
      <c r="C22" s="147"/>
      <c r="D22" s="127"/>
      <c r="E22" s="1108"/>
      <c r="F22" s="1108"/>
      <c r="G22" s="1108"/>
      <c r="H22" s="1108"/>
      <c r="I22" s="1108"/>
      <c r="J22" s="1108"/>
      <c r="K22" s="1108"/>
      <c r="L22" s="1108"/>
      <c r="M22" s="118"/>
    </row>
    <row r="23" spans="1:13" ht="12.75">
      <c r="A23" s="1"/>
      <c r="B23" s="936"/>
      <c r="C23" s="147"/>
      <c r="D23" s="127"/>
      <c r="E23" s="1108"/>
      <c r="F23" s="1108"/>
      <c r="G23" s="1108"/>
      <c r="H23" s="1108"/>
      <c r="I23" s="1108"/>
      <c r="J23" s="1108"/>
      <c r="K23" s="1108"/>
      <c r="L23" s="1108"/>
      <c r="M23" s="118"/>
    </row>
    <row r="24" spans="1:13" ht="15.75">
      <c r="A24" s="1"/>
      <c r="B24" s="8" t="s">
        <v>14</v>
      </c>
      <c r="C24" s="147"/>
      <c r="D24" s="127"/>
      <c r="E24" s="1108"/>
      <c r="F24" s="1108"/>
      <c r="G24" s="1108"/>
      <c r="H24" s="1108"/>
      <c r="I24" s="1108"/>
      <c r="J24" s="1108"/>
      <c r="K24" s="1108"/>
      <c r="L24" s="1108"/>
      <c r="M24" s="118"/>
    </row>
    <row r="25" spans="1:13" ht="12.75">
      <c r="A25" s="1"/>
      <c r="B25" s="1066" t="s">
        <v>15</v>
      </c>
      <c r="C25" s="147"/>
      <c r="D25" s="127"/>
      <c r="E25" s="1108"/>
      <c r="F25" s="1108"/>
      <c r="G25" s="1108"/>
      <c r="H25" s="1108"/>
      <c r="I25" s="1108"/>
      <c r="J25" s="1108"/>
      <c r="K25" s="1108"/>
      <c r="L25" s="1108"/>
      <c r="M25" s="118"/>
    </row>
    <row r="26" spans="1:13" ht="12.75">
      <c r="A26" s="1"/>
      <c r="B26" s="1066" t="s">
        <v>16</v>
      </c>
      <c r="C26" s="147"/>
      <c r="D26" s="127"/>
      <c r="E26" s="1108"/>
      <c r="F26" s="1108"/>
      <c r="G26" s="1108"/>
      <c r="H26" s="1108"/>
      <c r="I26" s="1108"/>
      <c r="J26" s="1108"/>
      <c r="K26" s="1108"/>
      <c r="L26" s="1108"/>
      <c r="M26" s="118"/>
    </row>
    <row r="27" spans="1:13" ht="12.75">
      <c r="A27" s="1"/>
      <c r="B27" s="1066" t="s">
        <v>17</v>
      </c>
      <c r="C27" s="147"/>
      <c r="D27" s="127"/>
      <c r="E27" s="1108"/>
      <c r="F27" s="1108"/>
      <c r="G27" s="1108"/>
      <c r="H27" s="1108"/>
      <c r="I27" s="1108"/>
      <c r="J27" s="1108"/>
      <c r="K27" s="1108"/>
      <c r="L27" s="1108"/>
      <c r="M27" s="118"/>
    </row>
    <row r="28" spans="1:13" ht="12.75">
      <c r="A28" s="1"/>
      <c r="B28" s="1066" t="s">
        <v>18</v>
      </c>
      <c r="C28" s="147"/>
      <c r="D28" s="127"/>
      <c r="E28" s="1108"/>
      <c r="F28" s="1108"/>
      <c r="G28" s="1108"/>
      <c r="H28" s="1108"/>
      <c r="I28" s="1108"/>
      <c r="J28" s="1108"/>
      <c r="K28" s="1108"/>
      <c r="L28" s="1108"/>
      <c r="M28" s="118"/>
    </row>
    <row r="29" spans="1:13" ht="12.75">
      <c r="A29" s="1"/>
      <c r="B29" s="1066" t="s">
        <v>19</v>
      </c>
      <c r="C29" s="147"/>
      <c r="D29" s="127"/>
      <c r="E29" s="1108"/>
      <c r="F29" s="1108"/>
      <c r="G29" s="1108"/>
      <c r="H29" s="1108"/>
      <c r="I29" s="1108"/>
      <c r="J29" s="1108"/>
      <c r="K29" s="1108"/>
      <c r="L29" s="1108"/>
      <c r="M29" s="118"/>
    </row>
    <row r="30" spans="1:13" ht="12.75">
      <c r="A30" s="1"/>
      <c r="B30" s="9"/>
      <c r="C30" s="147"/>
      <c r="D30" s="127"/>
      <c r="E30" s="1108"/>
      <c r="F30" s="1108"/>
      <c r="G30" s="1108"/>
      <c r="H30" s="1108"/>
      <c r="I30" s="1108"/>
      <c r="J30" s="1108"/>
      <c r="K30" s="1108"/>
      <c r="L30" s="1108"/>
      <c r="M30" s="118"/>
    </row>
    <row r="31" spans="1:13">
      <c r="A31" s="1"/>
      <c r="B31" s="12"/>
      <c r="C31" s="147"/>
      <c r="D31" s="127"/>
      <c r="E31" s="1108"/>
      <c r="F31" s="1108"/>
      <c r="G31" s="1108"/>
      <c r="H31" s="1108"/>
      <c r="I31" s="1108"/>
      <c r="J31" s="1108"/>
      <c r="K31" s="1108"/>
      <c r="L31" s="1108"/>
      <c r="M31" s="118"/>
    </row>
    <row r="32" spans="1:13">
      <c r="A32" s="1"/>
      <c r="B32" s="1068" t="s">
        <v>20</v>
      </c>
      <c r="C32" s="147"/>
      <c r="D32" s="127"/>
      <c r="E32" s="1108"/>
      <c r="F32" s="1108"/>
      <c r="G32" s="1108"/>
      <c r="H32" s="1108"/>
      <c r="I32" s="1108"/>
      <c r="J32" s="1108"/>
      <c r="K32" s="1108"/>
      <c r="L32" s="1108"/>
      <c r="M32" s="118"/>
    </row>
    <row r="33" spans="1:13" ht="12.75">
      <c r="A33" s="1"/>
      <c r="B33" s="1066" t="s">
        <v>21</v>
      </c>
      <c r="C33" s="911"/>
      <c r="D33" s="127"/>
      <c r="E33" s="1108"/>
      <c r="F33" s="1108"/>
      <c r="G33" s="1108"/>
      <c r="H33" s="1108"/>
      <c r="I33" s="1108"/>
      <c r="J33" s="1108"/>
      <c r="K33" s="1108"/>
      <c r="L33" s="1108"/>
      <c r="M33" s="118"/>
    </row>
    <row r="34" spans="1:13" ht="12.75">
      <c r="A34" s="1"/>
      <c r="B34" s="15"/>
      <c r="C34" s="147"/>
      <c r="D34" s="127"/>
      <c r="E34" s="1108"/>
      <c r="F34" s="1108"/>
      <c r="G34" s="1108"/>
      <c r="H34" s="1108"/>
      <c r="I34" s="1108"/>
      <c r="J34" s="1108"/>
      <c r="K34" s="1108"/>
      <c r="L34" s="1108"/>
      <c r="M34" s="118"/>
    </row>
    <row r="35" spans="1:13" ht="12.75">
      <c r="A35" s="1"/>
      <c r="B35" s="15"/>
      <c r="C35" s="147"/>
      <c r="D35" s="127"/>
      <c r="E35" s="120"/>
      <c r="F35" s="120"/>
      <c r="G35" s="120"/>
      <c r="H35" s="120"/>
      <c r="I35" s="120"/>
      <c r="J35" s="120"/>
      <c r="K35" s="120"/>
      <c r="L35" s="120"/>
      <c r="M35" s="118"/>
    </row>
    <row r="36" spans="1:13" ht="14.25">
      <c r="A36" s="1"/>
      <c r="B36" s="15"/>
      <c r="C36" s="147"/>
      <c r="D36" s="127"/>
      <c r="E36" s="960" t="s">
        <v>1564</v>
      </c>
      <c r="F36" s="115"/>
      <c r="G36" s="115"/>
      <c r="H36" s="115"/>
      <c r="I36" s="115"/>
      <c r="J36" s="115"/>
      <c r="K36" s="115"/>
      <c r="L36" s="115"/>
      <c r="M36" s="118"/>
    </row>
    <row r="37" spans="1:13" ht="12.75">
      <c r="A37" s="1"/>
      <c r="B37" s="15"/>
      <c r="C37" s="147"/>
      <c r="D37" s="127"/>
      <c r="E37" s="120"/>
      <c r="F37" s="120"/>
      <c r="G37" s="120"/>
      <c r="H37" s="120"/>
      <c r="I37" s="120"/>
      <c r="J37" s="120"/>
      <c r="K37" s="120"/>
      <c r="L37" s="120"/>
      <c r="M37" s="118"/>
    </row>
    <row r="38" spans="1:13" ht="12.75">
      <c r="A38" s="1"/>
      <c r="B38" s="969"/>
      <c r="C38" s="911"/>
      <c r="D38" s="127"/>
      <c r="E38" s="1141" t="s">
        <v>1617</v>
      </c>
      <c r="F38" s="1108"/>
      <c r="G38" s="1108"/>
      <c r="H38" s="1108"/>
      <c r="I38" s="1108"/>
      <c r="J38" s="1108"/>
      <c r="K38" s="1108"/>
      <c r="L38" s="1108"/>
      <c r="M38" s="118"/>
    </row>
    <row r="39" spans="1:13" ht="12.75">
      <c r="A39" s="1"/>
      <c r="B39" s="936"/>
      <c r="C39" s="147"/>
      <c r="D39" s="127"/>
      <c r="E39" s="1108"/>
      <c r="F39" s="1108"/>
      <c r="G39" s="1108"/>
      <c r="H39" s="1108"/>
      <c r="I39" s="1108"/>
      <c r="J39" s="1108"/>
      <c r="K39" s="1108"/>
      <c r="L39" s="1108"/>
      <c r="M39" s="118"/>
    </row>
    <row r="40" spans="1:13">
      <c r="A40" s="1"/>
      <c r="B40" s="937"/>
      <c r="C40" s="147"/>
      <c r="D40" s="127"/>
      <c r="E40" s="1108"/>
      <c r="F40" s="1108"/>
      <c r="G40" s="1108"/>
      <c r="H40" s="1108"/>
      <c r="I40" s="1108"/>
      <c r="J40" s="1108"/>
      <c r="K40" s="1108"/>
      <c r="L40" s="1108"/>
      <c r="M40" s="118"/>
    </row>
    <row r="41" spans="1:13" ht="15.75">
      <c r="A41" s="1"/>
      <c r="B41" s="17"/>
      <c r="C41" s="147"/>
      <c r="D41" s="127"/>
      <c r="E41" s="1108"/>
      <c r="F41" s="1108"/>
      <c r="G41" s="1108"/>
      <c r="H41" s="1108"/>
      <c r="I41" s="1108"/>
      <c r="J41" s="1108"/>
      <c r="K41" s="1108"/>
      <c r="L41" s="1108"/>
      <c r="M41" s="118"/>
    </row>
    <row r="42" spans="1:13" ht="12.75">
      <c r="A42" s="1"/>
      <c r="B42" s="15"/>
      <c r="C42" s="147"/>
      <c r="D42" s="127"/>
      <c r="E42" s="1108"/>
      <c r="F42" s="1108"/>
      <c r="G42" s="1108"/>
      <c r="H42" s="1108"/>
      <c r="I42" s="1108"/>
      <c r="J42" s="1108"/>
      <c r="K42" s="1108"/>
      <c r="L42" s="1108"/>
      <c r="M42" s="118"/>
    </row>
    <row r="43" spans="1:13" ht="12.75">
      <c r="A43" s="147"/>
      <c r="B43" s="4"/>
      <c r="C43" s="147"/>
      <c r="D43" s="127"/>
      <c r="E43" s="1108"/>
      <c r="F43" s="1108"/>
      <c r="G43" s="1108"/>
      <c r="H43" s="1108"/>
      <c r="I43" s="1108"/>
      <c r="J43" s="1108"/>
      <c r="K43" s="1108"/>
      <c r="L43" s="1108"/>
      <c r="M43" s="118"/>
    </row>
    <row r="44" spans="1:13" ht="12.75">
      <c r="A44" s="147"/>
      <c r="B44" s="18"/>
      <c r="C44" s="147"/>
      <c r="D44" s="127"/>
      <c r="E44" s="1108"/>
      <c r="F44" s="1108"/>
      <c r="G44" s="1108"/>
      <c r="H44" s="1108"/>
      <c r="I44" s="1108"/>
      <c r="J44" s="1108"/>
      <c r="K44" s="1108"/>
      <c r="L44" s="1108"/>
      <c r="M44" s="118"/>
    </row>
    <row r="45" spans="1:13" ht="12.75">
      <c r="A45" s="147"/>
      <c r="B45" s="4"/>
      <c r="C45" s="147"/>
      <c r="D45" s="127"/>
      <c r="E45" s="1108"/>
      <c r="F45" s="1108"/>
      <c r="G45" s="1108"/>
      <c r="H45" s="1108"/>
      <c r="I45" s="1108"/>
      <c r="J45" s="1108"/>
      <c r="K45" s="1108"/>
      <c r="L45" s="1108"/>
      <c r="M45" s="118"/>
    </row>
    <row r="46" spans="1:13" ht="15.75">
      <c r="A46" s="147"/>
      <c r="B46" s="19"/>
      <c r="C46" s="147"/>
      <c r="D46" s="127"/>
      <c r="E46" s="1108"/>
      <c r="F46" s="1108"/>
      <c r="G46" s="1108"/>
      <c r="H46" s="1108"/>
      <c r="I46" s="1108"/>
      <c r="J46" s="1108"/>
      <c r="K46" s="1108"/>
      <c r="L46" s="1108"/>
      <c r="M46" s="118"/>
    </row>
    <row r="47" spans="1:13" ht="12.75">
      <c r="A47" s="147"/>
      <c r="B47" s="4"/>
      <c r="C47" s="147"/>
      <c r="D47" s="127"/>
      <c r="E47" s="1108"/>
      <c r="F47" s="1108"/>
      <c r="G47" s="1108"/>
      <c r="H47" s="1108"/>
      <c r="I47" s="1108"/>
      <c r="J47" s="1108"/>
      <c r="K47" s="1108"/>
      <c r="L47" s="1108"/>
      <c r="M47" s="118"/>
    </row>
    <row r="48" spans="1:13" ht="12.75">
      <c r="A48" s="147"/>
      <c r="B48" s="4"/>
      <c r="C48" s="147"/>
      <c r="D48" s="127"/>
      <c r="E48" s="1108"/>
      <c r="F48" s="1108"/>
      <c r="G48" s="1108"/>
      <c r="H48" s="1108"/>
      <c r="I48" s="1108"/>
      <c r="J48" s="1108"/>
      <c r="K48" s="1108"/>
      <c r="L48" s="1108"/>
      <c r="M48" s="118"/>
    </row>
    <row r="49" spans="1:13" ht="12.75">
      <c r="A49" s="147"/>
      <c r="B49" s="4"/>
      <c r="C49" s="147"/>
      <c r="D49" s="127"/>
      <c r="E49" s="1108"/>
      <c r="F49" s="1108"/>
      <c r="G49" s="1108"/>
      <c r="H49" s="1108"/>
      <c r="I49" s="1108"/>
      <c r="J49" s="1108"/>
      <c r="K49" s="1108"/>
      <c r="L49" s="1108"/>
      <c r="M49" s="118"/>
    </row>
    <row r="50" spans="1:13" ht="12.75">
      <c r="A50" s="147"/>
      <c r="B50" s="4"/>
      <c r="C50" s="147"/>
      <c r="D50" s="127"/>
      <c r="E50" s="1108"/>
      <c r="F50" s="1108"/>
      <c r="G50" s="1108"/>
      <c r="H50" s="1108"/>
      <c r="I50" s="1108"/>
      <c r="J50" s="1108"/>
      <c r="K50" s="1108"/>
      <c r="L50" s="1108"/>
      <c r="M50" s="118"/>
    </row>
    <row r="51" spans="1:13" ht="12.75">
      <c r="A51" s="147"/>
      <c r="B51" s="4"/>
      <c r="C51" s="147"/>
      <c r="D51" s="127"/>
      <c r="E51" s="1108"/>
      <c r="F51" s="1108"/>
      <c r="G51" s="1108"/>
      <c r="H51" s="1108"/>
      <c r="I51" s="1108"/>
      <c r="J51" s="1108"/>
      <c r="K51" s="1108"/>
      <c r="L51" s="1108"/>
      <c r="M51" s="118"/>
    </row>
    <row r="52" spans="1:13" ht="15.75">
      <c r="A52" s="147"/>
      <c r="B52" s="22"/>
      <c r="C52" s="147"/>
      <c r="D52" s="127"/>
      <c r="E52" s="1108"/>
      <c r="F52" s="1108"/>
      <c r="G52" s="1108"/>
      <c r="H52" s="1108"/>
      <c r="I52" s="1108"/>
      <c r="J52" s="1108"/>
      <c r="K52" s="1108"/>
      <c r="L52" s="1108"/>
      <c r="M52" s="118"/>
    </row>
    <row r="53" spans="1:13" ht="15.75">
      <c r="A53" s="147"/>
      <c r="B53" s="22"/>
      <c r="C53" s="147"/>
      <c r="D53" s="127"/>
      <c r="E53" s="1108"/>
      <c r="F53" s="1108"/>
      <c r="G53" s="1108"/>
      <c r="H53" s="1108"/>
      <c r="I53" s="1108"/>
      <c r="J53" s="1108"/>
      <c r="K53" s="1108"/>
      <c r="L53" s="1108"/>
      <c r="M53" s="118"/>
    </row>
    <row r="54" spans="1:13" ht="15.75">
      <c r="A54" s="147"/>
      <c r="B54" s="22"/>
      <c r="C54" s="147"/>
      <c r="D54" s="127"/>
      <c r="E54" s="1108"/>
      <c r="F54" s="1108"/>
      <c r="G54" s="1108"/>
      <c r="H54" s="1108"/>
      <c r="I54" s="1108"/>
      <c r="J54" s="1108"/>
      <c r="K54" s="1108"/>
      <c r="L54" s="1108"/>
      <c r="M54" s="118"/>
    </row>
    <row r="55" spans="1:13" ht="15.75">
      <c r="A55" s="147"/>
      <c r="B55" s="22"/>
      <c r="C55" s="147"/>
      <c r="D55" s="127"/>
      <c r="E55" s="1108"/>
      <c r="F55" s="1108"/>
      <c r="G55" s="1108"/>
      <c r="H55" s="1108"/>
      <c r="I55" s="1108"/>
      <c r="J55" s="1108"/>
      <c r="K55" s="1108"/>
      <c r="L55" s="1108"/>
      <c r="M55" s="118"/>
    </row>
    <row r="56" spans="1:13" ht="15.75">
      <c r="A56" s="147"/>
      <c r="B56" s="22"/>
      <c r="C56" s="147"/>
      <c r="D56" s="127"/>
      <c r="E56" s="1108"/>
      <c r="F56" s="1108"/>
      <c r="G56" s="1108"/>
      <c r="H56" s="1108"/>
      <c r="I56" s="1108"/>
      <c r="J56" s="1108"/>
      <c r="K56" s="1108"/>
      <c r="L56" s="1108"/>
      <c r="M56" s="118"/>
    </row>
    <row r="57" spans="1:13" ht="15.75">
      <c r="A57" s="147"/>
      <c r="B57" s="22"/>
      <c r="C57" s="147"/>
      <c r="D57" s="127"/>
      <c r="E57" s="1108"/>
      <c r="F57" s="1108"/>
      <c r="G57" s="1108"/>
      <c r="H57" s="1108"/>
      <c r="I57" s="1108"/>
      <c r="J57" s="1108"/>
      <c r="K57" s="1108"/>
      <c r="L57" s="1108"/>
      <c r="M57" s="118"/>
    </row>
    <row r="58" spans="1:13" ht="15.75">
      <c r="A58" s="147"/>
      <c r="B58" s="22"/>
      <c r="C58" s="147"/>
      <c r="D58" s="127"/>
      <c r="E58" s="1108"/>
      <c r="F58" s="1108"/>
      <c r="G58" s="1108"/>
      <c r="H58" s="1108"/>
      <c r="I58" s="1108"/>
      <c r="J58" s="1108"/>
      <c r="K58" s="1108"/>
      <c r="L58" s="1108"/>
      <c r="M58" s="118"/>
    </row>
    <row r="59" spans="1:13" ht="15.75">
      <c r="A59" s="147"/>
      <c r="B59" s="22"/>
      <c r="C59" s="147"/>
      <c r="D59" s="127"/>
      <c r="E59" s="1108"/>
      <c r="F59" s="1108"/>
      <c r="G59" s="1108"/>
      <c r="H59" s="1108"/>
      <c r="I59" s="1108"/>
      <c r="J59" s="1108"/>
      <c r="K59" s="1108"/>
      <c r="L59" s="1108"/>
      <c r="M59" s="118"/>
    </row>
    <row r="60" spans="1:13" ht="15.75">
      <c r="A60" s="147"/>
      <c r="B60" s="22"/>
      <c r="C60" s="147"/>
      <c r="D60" s="127"/>
      <c r="E60" s="1108"/>
      <c r="F60" s="1108"/>
      <c r="G60" s="1108"/>
      <c r="H60" s="1108"/>
      <c r="I60" s="1108"/>
      <c r="J60" s="1108"/>
      <c r="K60" s="1108"/>
      <c r="L60" s="1108"/>
      <c r="M60" s="118"/>
    </row>
    <row r="61" spans="1:13" ht="15.75">
      <c r="A61" s="147"/>
      <c r="B61" s="22"/>
      <c r="C61" s="147"/>
      <c r="D61" s="127"/>
      <c r="E61" s="1108"/>
      <c r="F61" s="1108"/>
      <c r="G61" s="1108"/>
      <c r="H61" s="1108"/>
      <c r="I61" s="1108"/>
      <c r="J61" s="1108"/>
      <c r="K61" s="1108"/>
      <c r="L61" s="1108"/>
      <c r="M61" s="118"/>
    </row>
    <row r="62" spans="1:13" ht="15.75">
      <c r="A62" s="147"/>
      <c r="B62" s="22"/>
      <c r="C62" s="147"/>
      <c r="D62" s="127"/>
      <c r="E62" s="1108"/>
      <c r="F62" s="1108"/>
      <c r="G62" s="1108"/>
      <c r="H62" s="1108"/>
      <c r="I62" s="1108"/>
      <c r="J62" s="1108"/>
      <c r="K62" s="1108"/>
      <c r="L62" s="1108"/>
      <c r="M62" s="118"/>
    </row>
    <row r="63" spans="1:13" ht="15.75">
      <c r="A63" s="147"/>
      <c r="B63" s="22"/>
      <c r="C63" s="147"/>
      <c r="D63" s="127"/>
      <c r="E63" s="170"/>
      <c r="F63" s="170"/>
      <c r="G63" s="170"/>
      <c r="H63" s="170"/>
      <c r="I63" s="170"/>
      <c r="J63" s="170"/>
      <c r="K63" s="170"/>
      <c r="L63" s="170"/>
      <c r="M63" s="118"/>
    </row>
    <row r="64" spans="1:13" ht="15.75">
      <c r="A64" s="147"/>
      <c r="B64" s="22"/>
      <c r="C64" s="147"/>
      <c r="D64" s="127"/>
      <c r="E64" s="960" t="s">
        <v>1565</v>
      </c>
      <c r="F64" s="115"/>
      <c r="G64" s="115"/>
      <c r="H64" s="115"/>
      <c r="I64" s="170"/>
      <c r="J64" s="170"/>
      <c r="K64" s="170"/>
      <c r="L64" s="170"/>
      <c r="M64" s="118"/>
    </row>
    <row r="65" spans="1:13" ht="15.75">
      <c r="A65" s="147"/>
      <c r="B65" s="22"/>
      <c r="C65" s="147"/>
      <c r="D65" s="127"/>
      <c r="E65" s="170"/>
      <c r="F65" s="170"/>
      <c r="G65" s="170"/>
      <c r="H65" s="170"/>
      <c r="I65" s="170"/>
      <c r="J65" s="170"/>
      <c r="K65" s="170"/>
      <c r="L65" s="170"/>
      <c r="M65" s="118"/>
    </row>
    <row r="66" spans="1:13" ht="15.75">
      <c r="A66" s="147"/>
      <c r="B66" s="22"/>
      <c r="C66" s="147"/>
      <c r="D66" s="127"/>
      <c r="E66" s="1141" t="s">
        <v>1566</v>
      </c>
      <c r="F66" s="1108"/>
      <c r="G66" s="1108"/>
      <c r="H66" s="1108"/>
      <c r="I66" s="1108"/>
      <c r="J66" s="1108"/>
      <c r="K66" s="1108"/>
      <c r="L66" s="1108"/>
      <c r="M66" s="118"/>
    </row>
    <row r="67" spans="1:13" ht="15.75">
      <c r="A67" s="147"/>
      <c r="B67" s="22"/>
      <c r="C67" s="147"/>
      <c r="D67" s="127"/>
      <c r="E67" s="1108"/>
      <c r="F67" s="1108"/>
      <c r="G67" s="1108"/>
      <c r="H67" s="1108"/>
      <c r="I67" s="1108"/>
      <c r="J67" s="1108"/>
      <c r="K67" s="1108"/>
      <c r="L67" s="1108"/>
      <c r="M67" s="118"/>
    </row>
    <row r="68" spans="1:13" ht="15.75">
      <c r="A68" s="147"/>
      <c r="B68" s="22"/>
      <c r="C68" s="147"/>
      <c r="D68" s="127"/>
      <c r="E68" s="1108"/>
      <c r="F68" s="1108"/>
      <c r="G68" s="1108"/>
      <c r="H68" s="1108"/>
      <c r="I68" s="1108"/>
      <c r="J68" s="1108"/>
      <c r="K68" s="1108"/>
      <c r="L68" s="1108"/>
      <c r="M68" s="118"/>
    </row>
    <row r="69" spans="1:13" ht="15.75">
      <c r="A69" s="147"/>
      <c r="B69" s="22"/>
      <c r="C69" s="147"/>
      <c r="D69" s="127"/>
      <c r="E69" s="1108"/>
      <c r="F69" s="1108"/>
      <c r="G69" s="1108"/>
      <c r="H69" s="1108"/>
      <c r="I69" s="1108"/>
      <c r="J69" s="1108"/>
      <c r="K69" s="1108"/>
      <c r="L69" s="1108"/>
      <c r="M69" s="118"/>
    </row>
    <row r="70" spans="1:13" ht="15.75">
      <c r="A70" s="147"/>
      <c r="B70" s="22"/>
      <c r="C70" s="147"/>
      <c r="D70" s="127"/>
      <c r="E70" s="1108"/>
      <c r="F70" s="1108"/>
      <c r="G70" s="1108"/>
      <c r="H70" s="1108"/>
      <c r="I70" s="1108"/>
      <c r="J70" s="1108"/>
      <c r="K70" s="1108"/>
      <c r="L70" s="1108"/>
      <c r="M70" s="118"/>
    </row>
    <row r="71" spans="1:13" ht="15.75">
      <c r="A71" s="147"/>
      <c r="B71" s="22"/>
      <c r="C71" s="147"/>
      <c r="D71" s="127"/>
      <c r="E71" s="170"/>
      <c r="F71" s="170"/>
      <c r="G71" s="170"/>
      <c r="H71" s="170"/>
      <c r="I71" s="170"/>
      <c r="J71" s="170"/>
      <c r="K71" s="170"/>
      <c r="L71" s="170"/>
      <c r="M71" s="118"/>
    </row>
    <row r="72" spans="1:13" ht="15.75">
      <c r="A72" s="147"/>
      <c r="B72" s="22"/>
      <c r="C72" s="147"/>
      <c r="D72" s="127"/>
      <c r="E72" s="115" t="s">
        <v>1567</v>
      </c>
      <c r="F72" s="115"/>
      <c r="G72" s="115"/>
      <c r="H72" s="115"/>
      <c r="I72" s="115"/>
      <c r="J72" s="115"/>
      <c r="K72" s="115"/>
      <c r="L72" s="115"/>
      <c r="M72" s="118"/>
    </row>
    <row r="73" spans="1:13" ht="12.75">
      <c r="A73" s="147"/>
      <c r="B73" s="4"/>
      <c r="C73" s="147"/>
      <c r="D73" s="127"/>
      <c r="E73" s="118"/>
      <c r="F73" s="118"/>
      <c r="G73" s="118"/>
      <c r="H73" s="118"/>
      <c r="I73" s="118"/>
      <c r="J73" s="118"/>
      <c r="K73" s="118"/>
      <c r="L73" s="118"/>
      <c r="M73" s="118"/>
    </row>
    <row r="74" spans="1:13" ht="12.75">
      <c r="A74" s="147"/>
      <c r="B74" s="4"/>
      <c r="C74" s="147"/>
      <c r="D74" s="127"/>
      <c r="E74" s="1141" t="s">
        <v>1568</v>
      </c>
      <c r="F74" s="1108"/>
      <c r="G74" s="1108"/>
      <c r="H74" s="1108"/>
      <c r="I74" s="1108"/>
      <c r="J74" s="1108"/>
      <c r="K74" s="1108"/>
      <c r="L74" s="1108"/>
      <c r="M74" s="120"/>
    </row>
    <row r="75" spans="1:13" ht="12.75">
      <c r="A75" s="147"/>
      <c r="B75" s="4"/>
      <c r="C75" s="147"/>
      <c r="D75" s="127"/>
      <c r="E75" s="1108"/>
      <c r="F75" s="1108"/>
      <c r="G75" s="1108"/>
      <c r="H75" s="1108"/>
      <c r="I75" s="1108"/>
      <c r="J75" s="1108"/>
      <c r="K75" s="1108"/>
      <c r="L75" s="1108"/>
      <c r="M75" s="120"/>
    </row>
    <row r="76" spans="1:13" ht="12.75">
      <c r="A76" s="147"/>
      <c r="B76" s="4"/>
      <c r="C76" s="147"/>
      <c r="D76" s="127"/>
      <c r="E76" s="1108"/>
      <c r="F76" s="1108"/>
      <c r="G76" s="1108"/>
      <c r="H76" s="1108"/>
      <c r="I76" s="1108"/>
      <c r="J76" s="1108"/>
      <c r="K76" s="1108"/>
      <c r="L76" s="1108"/>
      <c r="M76" s="120"/>
    </row>
    <row r="77" spans="1:13" ht="12.75">
      <c r="A77" s="147"/>
      <c r="B77" s="4"/>
      <c r="C77" s="147"/>
      <c r="D77" s="127"/>
      <c r="E77" s="1108"/>
      <c r="F77" s="1108"/>
      <c r="G77" s="1108"/>
      <c r="H77" s="1108"/>
      <c r="I77" s="1108"/>
      <c r="J77" s="1108"/>
      <c r="K77" s="1108"/>
      <c r="L77" s="1108"/>
      <c r="M77" s="120"/>
    </row>
    <row r="78" spans="1:13" ht="12.75">
      <c r="A78" s="147"/>
      <c r="B78" s="4"/>
      <c r="C78" s="147"/>
      <c r="D78" s="127"/>
      <c r="E78" s="1108"/>
      <c r="F78" s="1108"/>
      <c r="G78" s="1108"/>
      <c r="H78" s="1108"/>
      <c r="I78" s="1108"/>
      <c r="J78" s="1108"/>
      <c r="K78" s="1108"/>
      <c r="L78" s="1108"/>
      <c r="M78" s="120"/>
    </row>
    <row r="79" spans="1:13">
      <c r="A79" s="147"/>
      <c r="B79" s="20"/>
      <c r="C79" s="147"/>
      <c r="D79" s="127"/>
      <c r="E79" s="1108"/>
      <c r="F79" s="1108"/>
      <c r="G79" s="1108"/>
      <c r="H79" s="1108"/>
      <c r="I79" s="1108"/>
      <c r="J79" s="1108"/>
      <c r="K79" s="1108"/>
      <c r="L79" s="1108"/>
      <c r="M79" s="120"/>
    </row>
    <row r="80" spans="1:13" ht="15.75">
      <c r="A80" s="147"/>
      <c r="B80" s="22"/>
      <c r="C80" s="147"/>
      <c r="D80" s="127"/>
      <c r="E80" s="1108"/>
      <c r="F80" s="1108"/>
      <c r="G80" s="1108"/>
      <c r="H80" s="1108"/>
      <c r="I80" s="1108"/>
      <c r="J80" s="1108"/>
      <c r="K80" s="1108"/>
      <c r="L80" s="1108"/>
      <c r="M80" s="120"/>
    </row>
    <row r="81" spans="1:13" ht="12.75">
      <c r="A81" s="147"/>
      <c r="B81" s="4"/>
      <c r="C81" s="147"/>
      <c r="D81" s="127"/>
      <c r="E81" s="1108"/>
      <c r="F81" s="1108"/>
      <c r="G81" s="1108"/>
      <c r="H81" s="1108"/>
      <c r="I81" s="1108"/>
      <c r="J81" s="1108"/>
      <c r="K81" s="1108"/>
      <c r="L81" s="1108"/>
      <c r="M81" s="120"/>
    </row>
    <row r="82" spans="1:13" ht="12.75">
      <c r="A82" s="147"/>
      <c r="B82" s="18"/>
      <c r="C82" s="147"/>
      <c r="D82" s="127"/>
      <c r="E82" s="1108"/>
      <c r="F82" s="1108"/>
      <c r="G82" s="1108"/>
      <c r="H82" s="1108"/>
      <c r="I82" s="1108"/>
      <c r="J82" s="1108"/>
      <c r="K82" s="1108"/>
      <c r="L82" s="1108"/>
      <c r="M82" s="120"/>
    </row>
    <row r="83" spans="1:13" ht="12.75">
      <c r="A83" s="147"/>
      <c r="B83" s="4"/>
      <c r="C83" s="147"/>
      <c r="D83" s="127"/>
      <c r="E83" s="1108"/>
      <c r="F83" s="1108"/>
      <c r="G83" s="1108"/>
      <c r="H83" s="1108"/>
      <c r="I83" s="1108"/>
      <c r="J83" s="1108"/>
      <c r="K83" s="1108"/>
      <c r="L83" s="1108"/>
      <c r="M83" s="120"/>
    </row>
    <row r="84" spans="1:13" ht="15.75">
      <c r="A84" s="147"/>
      <c r="B84" s="19"/>
      <c r="C84" s="147"/>
      <c r="D84" s="127"/>
      <c r="E84" s="1108"/>
      <c r="F84" s="1108"/>
      <c r="G84" s="1108"/>
      <c r="H84" s="1108"/>
      <c r="I84" s="1108"/>
      <c r="J84" s="1108"/>
      <c r="K84" s="1108"/>
      <c r="L84" s="1108"/>
      <c r="M84" s="120"/>
    </row>
    <row r="85" spans="1:13" ht="15.75">
      <c r="A85" s="147"/>
      <c r="B85" s="19"/>
      <c r="C85" s="147"/>
      <c r="D85" s="127"/>
      <c r="E85" s="1108"/>
      <c r="F85" s="1108"/>
      <c r="G85" s="1108"/>
      <c r="H85" s="1108"/>
      <c r="I85" s="1108"/>
      <c r="J85" s="1108"/>
      <c r="K85" s="1108"/>
      <c r="L85" s="1108"/>
      <c r="M85" s="120"/>
    </row>
    <row r="86" spans="1:13" ht="15.75">
      <c r="A86" s="147"/>
      <c r="B86" s="19"/>
      <c r="C86" s="147"/>
      <c r="D86" s="127"/>
      <c r="E86" s="1108"/>
      <c r="F86" s="1108"/>
      <c r="G86" s="1108"/>
      <c r="H86" s="1108"/>
      <c r="I86" s="1108"/>
      <c r="J86" s="1108"/>
      <c r="K86" s="1108"/>
      <c r="L86" s="1108"/>
      <c r="M86" s="120"/>
    </row>
    <row r="87" spans="1:13" ht="12.75">
      <c r="A87" s="147"/>
      <c r="B87" s="4"/>
      <c r="C87" s="147"/>
      <c r="D87" s="127"/>
      <c r="E87" s="1108"/>
      <c r="F87" s="1108"/>
      <c r="G87" s="1108"/>
      <c r="H87" s="1108"/>
      <c r="I87" s="1108"/>
      <c r="J87" s="1108"/>
      <c r="K87" s="1108"/>
      <c r="L87" s="1108"/>
      <c r="M87" s="120"/>
    </row>
    <row r="88" spans="1:13" ht="12.75">
      <c r="A88" s="147"/>
      <c r="B88" s="4"/>
      <c r="C88" s="147"/>
      <c r="D88" s="127"/>
      <c r="E88" s="1108"/>
      <c r="F88" s="1108"/>
      <c r="G88" s="1108"/>
      <c r="H88" s="1108"/>
      <c r="I88" s="1108"/>
      <c r="J88" s="1108"/>
      <c r="K88" s="1108"/>
      <c r="L88" s="1108"/>
      <c r="M88" s="120"/>
    </row>
    <row r="89" spans="1:13" ht="12.75">
      <c r="A89" s="147"/>
      <c r="B89" s="4"/>
      <c r="C89" s="147"/>
      <c r="D89" s="127"/>
      <c r="E89" s="1108"/>
      <c r="F89" s="1108"/>
      <c r="G89" s="1108"/>
      <c r="H89" s="1108"/>
      <c r="I89" s="1108"/>
      <c r="J89" s="1108"/>
      <c r="K89" s="1108"/>
      <c r="L89" s="1108"/>
      <c r="M89" s="120"/>
    </row>
    <row r="90" spans="1:13" ht="12.75">
      <c r="A90" s="147"/>
      <c r="B90" s="4"/>
      <c r="C90" s="147"/>
      <c r="D90" s="127"/>
      <c r="E90" s="1108"/>
      <c r="F90" s="1108"/>
      <c r="G90" s="1108"/>
      <c r="H90" s="1108"/>
      <c r="I90" s="1108"/>
      <c r="J90" s="1108"/>
      <c r="K90" s="1108"/>
      <c r="L90" s="1108"/>
      <c r="M90" s="120"/>
    </row>
    <row r="91" spans="1:13">
      <c r="A91" s="147"/>
      <c r="B91" s="20"/>
      <c r="C91" s="147"/>
      <c r="D91" s="127"/>
      <c r="E91" s="1108"/>
      <c r="F91" s="1108"/>
      <c r="G91" s="1108"/>
      <c r="H91" s="1108"/>
      <c r="I91" s="1108"/>
      <c r="J91" s="1108"/>
      <c r="K91" s="1108"/>
      <c r="L91" s="1108"/>
      <c r="M91" s="120"/>
    </row>
    <row r="92" spans="1:13">
      <c r="A92" s="147"/>
      <c r="B92" s="20"/>
      <c r="C92" s="147"/>
      <c r="D92" s="127"/>
      <c r="E92" s="1108"/>
      <c r="F92" s="1108"/>
      <c r="G92" s="1108"/>
      <c r="H92" s="1108"/>
      <c r="I92" s="1108"/>
      <c r="J92" s="1108"/>
      <c r="K92" s="1108"/>
      <c r="L92" s="1108"/>
      <c r="M92" s="120"/>
    </row>
    <row r="93" spans="1:13">
      <c r="A93" s="147"/>
      <c r="B93" s="20"/>
      <c r="C93" s="147"/>
      <c r="D93" s="127"/>
      <c r="E93" s="1108"/>
      <c r="F93" s="1108"/>
      <c r="G93" s="1108"/>
      <c r="H93" s="1108"/>
      <c r="I93" s="1108"/>
      <c r="J93" s="1108"/>
      <c r="K93" s="1108"/>
      <c r="L93" s="1108"/>
      <c r="M93" s="120"/>
    </row>
    <row r="94" spans="1:13">
      <c r="A94" s="147"/>
      <c r="B94" s="20"/>
      <c r="C94" s="147"/>
      <c r="D94" s="127"/>
      <c r="E94" s="1108"/>
      <c r="F94" s="1108"/>
      <c r="G94" s="1108"/>
      <c r="H94" s="1108"/>
      <c r="I94" s="1108"/>
      <c r="J94" s="1108"/>
      <c r="K94" s="1108"/>
      <c r="L94" s="1108"/>
      <c r="M94" s="120"/>
    </row>
    <row r="95" spans="1:13">
      <c r="A95" s="147"/>
      <c r="B95" s="20"/>
      <c r="C95" s="147"/>
      <c r="D95" s="127"/>
      <c r="E95" s="1108"/>
      <c r="F95" s="1108"/>
      <c r="G95" s="1108"/>
      <c r="H95" s="1108"/>
      <c r="I95" s="1108"/>
      <c r="J95" s="1108"/>
      <c r="K95" s="1108"/>
      <c r="L95" s="1108"/>
      <c r="M95" s="120"/>
    </row>
    <row r="96" spans="1:13" ht="15.75">
      <c r="A96" s="147"/>
      <c r="B96" s="22"/>
      <c r="C96" s="147"/>
      <c r="D96" s="127"/>
      <c r="E96" s="1108"/>
      <c r="F96" s="1108"/>
      <c r="G96" s="1108"/>
      <c r="H96" s="1108"/>
      <c r="I96" s="1108"/>
      <c r="J96" s="1108"/>
      <c r="K96" s="1108"/>
      <c r="L96" s="1108"/>
      <c r="M96" s="120"/>
    </row>
    <row r="97" spans="1:13" ht="12.75">
      <c r="A97" s="147"/>
      <c r="B97" s="4"/>
      <c r="C97" s="147"/>
      <c r="D97" s="127"/>
      <c r="E97" s="1108"/>
      <c r="F97" s="1108"/>
      <c r="G97" s="1108"/>
      <c r="H97" s="1108"/>
      <c r="I97" s="1108"/>
      <c r="J97" s="1108"/>
      <c r="K97" s="1108"/>
      <c r="L97" s="1108"/>
      <c r="M97" s="120"/>
    </row>
    <row r="98" spans="1:13">
      <c r="A98" s="147"/>
      <c r="B98" s="20"/>
      <c r="C98" s="147"/>
      <c r="D98" s="127"/>
      <c r="E98" s="1108"/>
      <c r="F98" s="1108"/>
      <c r="G98" s="1108"/>
      <c r="H98" s="1108"/>
      <c r="I98" s="1108"/>
      <c r="J98" s="1108"/>
      <c r="K98" s="1108"/>
      <c r="L98" s="1108"/>
      <c r="M98" s="120"/>
    </row>
    <row r="99" spans="1:13" ht="14.25" customHeight="1">
      <c r="A99" s="147"/>
      <c r="B99" s="22"/>
      <c r="C99" s="147"/>
      <c r="D99" s="127"/>
      <c r="E99" s="1108"/>
      <c r="F99" s="1108"/>
      <c r="G99" s="1108"/>
      <c r="H99" s="1108"/>
      <c r="I99" s="1108"/>
      <c r="J99" s="1108"/>
      <c r="K99" s="1108"/>
      <c r="L99" s="1108"/>
      <c r="M99" s="120"/>
    </row>
    <row r="100" spans="1:13" ht="12.75">
      <c r="A100" s="147"/>
      <c r="B100" s="4"/>
      <c r="C100" s="147"/>
      <c r="D100" s="127"/>
      <c r="E100" s="1108"/>
      <c r="F100" s="1108"/>
      <c r="G100" s="1108"/>
      <c r="H100" s="1108"/>
      <c r="I100" s="1108"/>
      <c r="J100" s="1108"/>
      <c r="K100" s="1108"/>
      <c r="L100" s="1108"/>
      <c r="M100" s="120"/>
    </row>
    <row r="101" spans="1:13" ht="12.75">
      <c r="A101" s="147"/>
      <c r="B101" s="4"/>
      <c r="C101" s="147"/>
      <c r="D101" s="127"/>
      <c r="E101" s="118"/>
      <c r="F101" s="118"/>
      <c r="G101" s="118"/>
      <c r="H101" s="118"/>
      <c r="I101" s="118"/>
      <c r="J101" s="118"/>
      <c r="K101" s="118"/>
      <c r="L101" s="118"/>
      <c r="M101" s="118"/>
    </row>
    <row r="102" spans="1:13" ht="12.75">
      <c r="A102" s="147"/>
      <c r="B102" s="4"/>
      <c r="C102" s="147"/>
      <c r="D102" s="127"/>
      <c r="E102" s="1186" t="s">
        <v>1569</v>
      </c>
      <c r="F102" s="1165"/>
      <c r="G102" s="1165"/>
      <c r="H102" s="1165"/>
      <c r="I102" s="560">
        <v>2025</v>
      </c>
      <c r="J102" s="118"/>
      <c r="K102" s="118"/>
      <c r="L102" s="118"/>
      <c r="M102" s="118"/>
    </row>
    <row r="103" spans="1:13" ht="12.75">
      <c r="A103" s="147"/>
      <c r="B103" s="4"/>
      <c r="C103" s="147"/>
      <c r="D103" s="127"/>
      <c r="E103" s="1165"/>
      <c r="F103" s="1165"/>
      <c r="G103" s="1165"/>
      <c r="H103" s="1165"/>
      <c r="I103" s="930">
        <v>0.1</v>
      </c>
      <c r="J103" s="118"/>
      <c r="K103" s="118"/>
      <c r="L103" s="118"/>
      <c r="M103" s="118"/>
    </row>
    <row r="104" spans="1:13" ht="12.75">
      <c r="A104" s="147"/>
      <c r="B104" s="4"/>
      <c r="C104" s="147"/>
      <c r="D104" s="127"/>
      <c r="E104" s="1701" t="s">
        <v>1570</v>
      </c>
      <c r="F104" s="1165"/>
      <c r="G104" s="1165"/>
      <c r="H104" s="1165"/>
      <c r="I104" s="1165"/>
      <c r="J104" s="1165"/>
      <c r="K104" s="1165"/>
      <c r="L104" s="1165"/>
      <c r="M104" s="118"/>
    </row>
    <row r="105" spans="1:13" ht="12.75">
      <c r="A105" s="147"/>
      <c r="B105" s="4"/>
      <c r="C105" s="147"/>
      <c r="D105" s="127"/>
      <c r="E105" s="1701"/>
      <c r="F105" s="1165"/>
      <c r="G105" s="1165"/>
      <c r="H105" s="1165"/>
      <c r="I105" s="1165"/>
      <c r="J105" s="1165"/>
      <c r="K105" s="1165"/>
      <c r="L105" s="1165"/>
      <c r="M105" s="118"/>
    </row>
    <row r="106" spans="1:13" ht="25.15" customHeight="1">
      <c r="A106" s="147"/>
      <c r="B106" s="4"/>
      <c r="C106" s="147"/>
      <c r="D106" s="127"/>
      <c r="E106" s="1165"/>
      <c r="F106" s="1165"/>
      <c r="G106" s="1165"/>
      <c r="H106" s="1165"/>
      <c r="I106" s="1165"/>
      <c r="J106" s="1165"/>
      <c r="K106" s="1165"/>
      <c r="L106" s="1165"/>
      <c r="M106" s="118"/>
    </row>
    <row r="107" spans="1:13" ht="12.75">
      <c r="A107" s="147"/>
      <c r="B107" s="64"/>
      <c r="C107" s="147"/>
      <c r="D107" s="127"/>
      <c r="E107" s="118"/>
      <c r="F107" s="118"/>
      <c r="G107" s="118"/>
      <c r="H107" s="118"/>
      <c r="I107" s="118"/>
      <c r="J107" s="118"/>
      <c r="K107" s="118"/>
      <c r="L107" s="118"/>
      <c r="M107" s="118"/>
    </row>
    <row r="108" spans="1:13" ht="12.75">
      <c r="A108" s="147"/>
      <c r="B108" s="4"/>
      <c r="C108" s="147"/>
      <c r="D108" s="127"/>
      <c r="E108" s="118"/>
      <c r="F108" s="118"/>
      <c r="G108" s="118"/>
      <c r="H108" s="118"/>
      <c r="I108" s="118"/>
      <c r="J108" s="118"/>
      <c r="K108" s="118"/>
      <c r="L108" s="118"/>
      <c r="M108" s="118"/>
    </row>
    <row r="109" spans="1:13" ht="12.75">
      <c r="A109" s="147"/>
      <c r="B109" s="4"/>
      <c r="C109" s="147"/>
      <c r="D109" s="127"/>
      <c r="E109" s="118"/>
      <c r="F109" s="118"/>
      <c r="G109" s="118"/>
      <c r="H109" s="118"/>
      <c r="I109" s="118"/>
      <c r="J109" s="118"/>
      <c r="K109" s="118"/>
      <c r="L109" s="118"/>
      <c r="M109" s="118"/>
    </row>
    <row r="110" spans="1:13">
      <c r="A110" s="147"/>
      <c r="B110" s="20"/>
      <c r="C110" s="147"/>
      <c r="D110" s="127"/>
      <c r="E110" s="960" t="s">
        <v>1571</v>
      </c>
      <c r="F110" s="115"/>
      <c r="G110" s="115"/>
      <c r="H110" s="115"/>
      <c r="I110" s="115"/>
      <c r="J110" s="115"/>
      <c r="K110" s="115"/>
      <c r="L110" s="115"/>
      <c r="M110" s="118"/>
    </row>
    <row r="111" spans="1:13" ht="15.75">
      <c r="A111" s="147"/>
      <c r="B111" s="22"/>
      <c r="C111" s="147"/>
      <c r="D111" s="127"/>
      <c r="E111" s="118"/>
      <c r="F111" s="118"/>
      <c r="G111" s="118"/>
      <c r="H111" s="118"/>
      <c r="I111" s="118"/>
      <c r="J111" s="118"/>
      <c r="K111" s="118"/>
      <c r="L111" s="118"/>
      <c r="M111" s="118"/>
    </row>
    <row r="112" spans="1:13" ht="12.75">
      <c r="A112" s="147"/>
      <c r="B112" s="4"/>
      <c r="C112" s="147"/>
      <c r="D112" s="127"/>
      <c r="E112" s="1742" t="s">
        <v>1638</v>
      </c>
      <c r="F112" s="1743"/>
      <c r="G112" s="1743"/>
      <c r="H112" s="1743"/>
      <c r="I112" s="1743"/>
      <c r="J112" s="1743"/>
      <c r="K112" s="1743"/>
      <c r="L112" s="1743"/>
      <c r="M112" s="118"/>
    </row>
    <row r="113" spans="1:13" ht="12.75">
      <c r="A113" s="147"/>
      <c r="B113" s="4"/>
      <c r="C113" s="147"/>
      <c r="D113" s="127"/>
      <c r="E113" s="1743"/>
      <c r="F113" s="1743"/>
      <c r="G113" s="1743"/>
      <c r="H113" s="1743"/>
      <c r="I113" s="1743"/>
      <c r="J113" s="1743"/>
      <c r="K113" s="1743"/>
      <c r="L113" s="1743"/>
      <c r="M113" s="118"/>
    </row>
    <row r="114" spans="1:13" ht="12.75">
      <c r="A114" s="147"/>
      <c r="B114" s="4"/>
      <c r="C114" s="147"/>
      <c r="D114" s="127"/>
      <c r="E114" s="1743"/>
      <c r="F114" s="1743"/>
      <c r="G114" s="1743"/>
      <c r="H114" s="1743"/>
      <c r="I114" s="1743"/>
      <c r="J114" s="1743"/>
      <c r="K114" s="1743"/>
      <c r="L114" s="1743"/>
      <c r="M114" s="118"/>
    </row>
    <row r="115" spans="1:13" ht="12.75">
      <c r="A115" s="147"/>
      <c r="B115" s="4"/>
      <c r="C115" s="147"/>
      <c r="D115" s="127"/>
      <c r="E115" s="1743"/>
      <c r="F115" s="1743"/>
      <c r="G115" s="1743"/>
      <c r="H115" s="1743"/>
      <c r="I115" s="1743"/>
      <c r="J115" s="1743"/>
      <c r="K115" s="1743"/>
      <c r="L115" s="1743"/>
      <c r="M115" s="118"/>
    </row>
    <row r="116" spans="1:13" ht="12.75">
      <c r="A116" s="147"/>
      <c r="B116" s="4"/>
      <c r="C116" s="147"/>
      <c r="D116" s="127"/>
      <c r="E116" s="1743"/>
      <c r="F116" s="1743"/>
      <c r="G116" s="1743"/>
      <c r="H116" s="1743"/>
      <c r="I116" s="1743"/>
      <c r="J116" s="1743"/>
      <c r="K116" s="1743"/>
      <c r="L116" s="1743"/>
      <c r="M116" s="118"/>
    </row>
    <row r="117" spans="1:13" ht="12.75">
      <c r="A117" s="147"/>
      <c r="B117" s="4"/>
      <c r="C117" s="147"/>
      <c r="D117" s="127"/>
      <c r="E117" s="1743"/>
      <c r="F117" s="1743"/>
      <c r="G117" s="1743"/>
      <c r="H117" s="1743"/>
      <c r="I117" s="1743"/>
      <c r="J117" s="1743"/>
      <c r="K117" s="1743"/>
      <c r="L117" s="1743"/>
      <c r="M117" s="118"/>
    </row>
    <row r="118" spans="1:13">
      <c r="A118" s="147"/>
      <c r="B118" s="20"/>
      <c r="C118" s="147"/>
      <c r="D118" s="127"/>
      <c r="E118" s="1743"/>
      <c r="F118" s="1743"/>
      <c r="G118" s="1743"/>
      <c r="H118" s="1743"/>
      <c r="I118" s="1743"/>
      <c r="J118" s="1743"/>
      <c r="K118" s="1743"/>
      <c r="L118" s="1743"/>
      <c r="M118" s="118"/>
    </row>
    <row r="119" spans="1:13" ht="15.75">
      <c r="A119" s="147"/>
      <c r="B119" s="22"/>
      <c r="C119" s="147"/>
      <c r="D119" s="127"/>
      <c r="E119" s="1743"/>
      <c r="F119" s="1743"/>
      <c r="G119" s="1743"/>
      <c r="H119" s="1743"/>
      <c r="I119" s="1743"/>
      <c r="J119" s="1743"/>
      <c r="K119" s="1743"/>
      <c r="L119" s="1743"/>
      <c r="M119" s="118"/>
    </row>
    <row r="120" spans="1:13" ht="41.65" customHeight="1">
      <c r="A120" s="147"/>
      <c r="B120" s="4"/>
      <c r="C120" s="147"/>
      <c r="D120" s="127"/>
      <c r="E120" s="1743"/>
      <c r="F120" s="1743"/>
      <c r="G120" s="1743"/>
      <c r="H120" s="1743"/>
      <c r="I120" s="1743"/>
      <c r="J120" s="1743"/>
      <c r="K120" s="1743"/>
      <c r="L120" s="1743"/>
      <c r="M120" s="118"/>
    </row>
    <row r="121" spans="1:13" ht="12.75">
      <c r="A121" s="147"/>
      <c r="B121" s="18"/>
      <c r="C121" s="147"/>
      <c r="D121" s="127"/>
      <c r="E121" s="1743"/>
      <c r="F121" s="1743"/>
      <c r="G121" s="1743"/>
      <c r="H121" s="1743"/>
      <c r="I121" s="1743"/>
      <c r="J121" s="1743"/>
      <c r="K121" s="1743"/>
      <c r="L121" s="1743"/>
      <c r="M121" s="118"/>
    </row>
    <row r="122" spans="1:13" ht="12.75">
      <c r="A122" s="147"/>
      <c r="B122" s="18"/>
      <c r="C122" s="147"/>
      <c r="D122" s="127"/>
      <c r="M122" s="118"/>
    </row>
    <row r="123" spans="1:13" ht="15.75">
      <c r="A123" s="147"/>
      <c r="B123" s="19"/>
      <c r="C123" s="147"/>
      <c r="D123" s="127"/>
      <c r="E123" s="117" t="s">
        <v>1572</v>
      </c>
      <c r="F123" s="117"/>
      <c r="G123" s="117"/>
      <c r="H123" s="117"/>
      <c r="I123" s="117"/>
      <c r="J123" s="117"/>
      <c r="K123" s="117"/>
      <c r="L123" s="117"/>
      <c r="M123" s="117"/>
    </row>
    <row r="124" spans="1:13" ht="12.75">
      <c r="A124" s="147"/>
      <c r="B124" s="4"/>
      <c r="C124" s="147"/>
      <c r="D124" s="127"/>
      <c r="E124" s="118"/>
      <c r="F124" s="118"/>
      <c r="G124" s="118"/>
      <c r="H124" s="118"/>
      <c r="I124" s="411"/>
      <c r="J124" s="118"/>
      <c r="K124" s="118"/>
      <c r="L124" s="118"/>
      <c r="M124" s="118"/>
    </row>
    <row r="125" spans="1:13">
      <c r="A125" s="147"/>
      <c r="B125" s="20"/>
      <c r="C125" s="147"/>
      <c r="D125" s="127"/>
      <c r="E125" s="115" t="s">
        <v>1573</v>
      </c>
      <c r="F125" s="115"/>
      <c r="G125" s="115"/>
      <c r="H125" s="115"/>
      <c r="I125" s="115"/>
      <c r="J125" s="115"/>
      <c r="K125" s="115"/>
      <c r="L125" s="115"/>
      <c r="M125" s="118"/>
    </row>
    <row r="126" spans="1:13" ht="15.75">
      <c r="A126" s="147"/>
      <c r="B126" s="22"/>
      <c r="C126" s="147"/>
      <c r="D126" s="127"/>
      <c r="E126" s="118"/>
      <c r="F126" s="118"/>
      <c r="G126" s="118"/>
      <c r="H126" s="118"/>
      <c r="I126" s="118"/>
      <c r="J126" s="118"/>
      <c r="K126" s="118"/>
      <c r="L126" s="118"/>
      <c r="M126" s="118"/>
    </row>
    <row r="127" spans="1:13" ht="12.75">
      <c r="A127" s="147"/>
      <c r="B127" s="4"/>
      <c r="C127" s="147"/>
      <c r="D127" s="127"/>
      <c r="E127" s="1282" t="s">
        <v>1574</v>
      </c>
      <c r="F127" s="1108"/>
      <c r="G127" s="1108"/>
      <c r="H127" s="1108"/>
      <c r="I127" s="1108"/>
      <c r="J127" s="1108"/>
      <c r="K127" s="1108"/>
      <c r="L127" s="1108"/>
      <c r="M127" s="118"/>
    </row>
    <row r="128" spans="1:13">
      <c r="A128" s="147"/>
      <c r="B128" s="20"/>
      <c r="C128" s="147"/>
      <c r="D128" s="127"/>
      <c r="E128" s="1108"/>
      <c r="F128" s="1108"/>
      <c r="G128" s="1108"/>
      <c r="H128" s="1108"/>
      <c r="I128" s="1108"/>
      <c r="J128" s="1108"/>
      <c r="K128" s="1108"/>
      <c r="L128" s="1108"/>
      <c r="M128" s="118"/>
    </row>
    <row r="129" spans="1:13" ht="15.75">
      <c r="A129" s="147"/>
      <c r="B129" s="22"/>
      <c r="C129" s="147"/>
      <c r="D129" s="127"/>
      <c r="E129" s="1108"/>
      <c r="F129" s="1108"/>
      <c r="G129" s="1108"/>
      <c r="H129" s="1108"/>
      <c r="I129" s="1108"/>
      <c r="J129" s="1108"/>
      <c r="K129" s="1108"/>
      <c r="L129" s="1108"/>
      <c r="M129" s="118"/>
    </row>
    <row r="130" spans="1:13" ht="12.75">
      <c r="A130" s="147"/>
      <c r="B130" s="4"/>
      <c r="C130" s="147"/>
      <c r="D130" s="127"/>
      <c r="E130" s="1108"/>
      <c r="F130" s="1108"/>
      <c r="G130" s="1108"/>
      <c r="H130" s="1108"/>
      <c r="I130" s="1108"/>
      <c r="J130" s="1108"/>
      <c r="K130" s="1108"/>
      <c r="L130" s="1108"/>
      <c r="M130" s="118"/>
    </row>
    <row r="131" spans="1:13" ht="12.75">
      <c r="A131" s="147"/>
      <c r="B131" s="4"/>
      <c r="C131" s="147"/>
      <c r="D131" s="127"/>
      <c r="E131" s="1108"/>
      <c r="F131" s="1108"/>
      <c r="G131" s="1108"/>
      <c r="H131" s="1108"/>
      <c r="I131" s="1108"/>
      <c r="J131" s="1108"/>
      <c r="K131" s="1108"/>
      <c r="L131" s="1108"/>
      <c r="M131" s="118"/>
    </row>
    <row r="132" spans="1:13" ht="12.75">
      <c r="A132" s="147"/>
      <c r="B132" s="4"/>
      <c r="C132" s="147"/>
      <c r="D132" s="127"/>
      <c r="E132" s="1108"/>
      <c r="F132" s="1108"/>
      <c r="G132" s="1108"/>
      <c r="H132" s="1108"/>
      <c r="I132" s="1108"/>
      <c r="J132" s="1108"/>
      <c r="K132" s="1108"/>
      <c r="L132" s="1108"/>
      <c r="M132" s="118"/>
    </row>
    <row r="133" spans="1:13" ht="12.75">
      <c r="A133" s="147"/>
      <c r="B133" s="4"/>
      <c r="C133" s="147"/>
      <c r="D133" s="127"/>
      <c r="E133" s="1108"/>
      <c r="F133" s="1108"/>
      <c r="G133" s="1108"/>
      <c r="H133" s="1108"/>
      <c r="I133" s="1108"/>
      <c r="J133" s="1108"/>
      <c r="K133" s="1108"/>
      <c r="L133" s="1108"/>
      <c r="M133" s="118"/>
    </row>
    <row r="134" spans="1:13" ht="12.75">
      <c r="A134" s="147"/>
      <c r="B134" s="4"/>
      <c r="C134" s="147"/>
      <c r="D134" s="127"/>
      <c r="E134" s="1108"/>
      <c r="F134" s="1108"/>
      <c r="G134" s="1108"/>
      <c r="H134" s="1108"/>
      <c r="I134" s="1108"/>
      <c r="J134" s="1108"/>
      <c r="K134" s="1108"/>
      <c r="L134" s="1108"/>
      <c r="M134" s="118"/>
    </row>
    <row r="135" spans="1:13">
      <c r="A135" s="147"/>
      <c r="B135" s="20"/>
      <c r="C135" s="147"/>
      <c r="D135" s="127"/>
      <c r="E135" s="1108"/>
      <c r="F135" s="1108"/>
      <c r="G135" s="1108"/>
      <c r="H135" s="1108"/>
      <c r="I135" s="1108"/>
      <c r="J135" s="1108"/>
      <c r="K135" s="1108"/>
      <c r="L135" s="1108"/>
      <c r="M135" s="118"/>
    </row>
    <row r="136" spans="1:13" ht="15.75">
      <c r="A136" s="147"/>
      <c r="B136" s="22"/>
      <c r="C136" s="147"/>
      <c r="D136" s="127"/>
      <c r="E136" s="1108"/>
      <c r="F136" s="1108"/>
      <c r="G136" s="1108"/>
      <c r="H136" s="1108"/>
      <c r="I136" s="1108"/>
      <c r="J136" s="1108"/>
      <c r="K136" s="1108"/>
      <c r="L136" s="1108"/>
      <c r="M136" s="118"/>
    </row>
    <row r="137" spans="1:13" ht="12.75">
      <c r="A137" s="147"/>
      <c r="B137" s="4"/>
      <c r="C137" s="147"/>
      <c r="D137" s="127"/>
      <c r="E137" s="1108"/>
      <c r="F137" s="1108"/>
      <c r="G137" s="1108"/>
      <c r="H137" s="1108"/>
      <c r="I137" s="1108"/>
      <c r="J137" s="1108"/>
      <c r="K137" s="1108"/>
      <c r="L137" s="1108"/>
      <c r="M137" s="118"/>
    </row>
    <row r="138" spans="1:13" ht="12.75">
      <c r="A138" s="147"/>
      <c r="B138" s="4"/>
      <c r="C138" s="911"/>
      <c r="D138" s="127"/>
      <c r="E138" s="1108"/>
      <c r="F138" s="1108"/>
      <c r="G138" s="1108"/>
      <c r="H138" s="1108"/>
      <c r="I138" s="1108"/>
      <c r="J138" s="1108"/>
      <c r="K138" s="1108"/>
      <c r="L138" s="1108"/>
      <c r="M138" s="118"/>
    </row>
    <row r="139" spans="1:13" ht="12.75">
      <c r="A139" s="147"/>
      <c r="B139" s="4"/>
      <c r="C139" s="147"/>
      <c r="D139" s="127"/>
      <c r="E139" s="1108"/>
      <c r="F139" s="1108"/>
      <c r="G139" s="1108"/>
      <c r="H139" s="1108"/>
      <c r="I139" s="1108"/>
      <c r="J139" s="1108"/>
      <c r="K139" s="1108"/>
      <c r="L139" s="1108"/>
      <c r="M139" s="118"/>
    </row>
    <row r="140" spans="1:13" ht="12.75">
      <c r="A140" s="147"/>
      <c r="B140" s="4"/>
      <c r="C140" s="147"/>
      <c r="D140" s="127"/>
      <c r="E140" s="1108"/>
      <c r="F140" s="1108"/>
      <c r="G140" s="1108"/>
      <c r="H140" s="1108"/>
      <c r="I140" s="1108"/>
      <c r="J140" s="1108"/>
      <c r="K140" s="1108"/>
      <c r="L140" s="1108"/>
      <c r="M140" s="118"/>
    </row>
    <row r="141" spans="1:13" ht="12.75">
      <c r="A141" s="147"/>
      <c r="B141" s="64"/>
      <c r="C141" s="147"/>
      <c r="D141" s="127"/>
      <c r="E141" s="1108"/>
      <c r="F141" s="1108"/>
      <c r="G141" s="1108"/>
      <c r="H141" s="1108"/>
      <c r="I141" s="1108"/>
      <c r="J141" s="1108"/>
      <c r="K141" s="1108"/>
      <c r="L141" s="1108"/>
      <c r="M141" s="118"/>
    </row>
    <row r="142" spans="1:13">
      <c r="A142" s="147"/>
      <c r="B142" s="20"/>
      <c r="C142" s="147"/>
      <c r="D142" s="127"/>
      <c r="E142" s="1108"/>
      <c r="F142" s="1108"/>
      <c r="G142" s="1108"/>
      <c r="H142" s="1108"/>
      <c r="I142" s="1108"/>
      <c r="J142" s="1108"/>
      <c r="K142" s="1108"/>
      <c r="L142" s="1108"/>
      <c r="M142" s="118"/>
    </row>
    <row r="143" spans="1:13" ht="61.9" customHeight="1">
      <c r="A143" s="147"/>
      <c r="B143" s="20"/>
      <c r="C143" s="147"/>
      <c r="D143" s="127"/>
      <c r="E143" s="1108"/>
      <c r="F143" s="1108"/>
      <c r="G143" s="1108"/>
      <c r="H143" s="1108"/>
      <c r="I143" s="1108"/>
      <c r="J143" s="1108"/>
      <c r="K143" s="1108"/>
      <c r="L143" s="1108"/>
      <c r="M143" s="118"/>
    </row>
    <row r="144" spans="1:13" ht="15.75">
      <c r="A144" s="147"/>
      <c r="B144" s="22"/>
      <c r="C144" s="147"/>
      <c r="D144" s="127"/>
      <c r="E144" s="1108"/>
      <c r="F144" s="1108"/>
      <c r="G144" s="1108"/>
      <c r="H144" s="1108"/>
      <c r="I144" s="1108"/>
      <c r="J144" s="1108"/>
      <c r="K144" s="1108"/>
      <c r="L144" s="1108"/>
      <c r="M144" s="118"/>
    </row>
    <row r="145" spans="1:13" ht="15.75">
      <c r="A145" s="147"/>
      <c r="B145" s="22"/>
      <c r="C145" s="147"/>
      <c r="D145" s="127"/>
      <c r="M145" s="118"/>
    </row>
    <row r="146" spans="1:13" ht="14.25">
      <c r="A146" s="147"/>
      <c r="B146" s="4"/>
      <c r="C146" s="147"/>
      <c r="D146" s="127"/>
      <c r="E146" s="115" t="s">
        <v>1575</v>
      </c>
      <c r="F146" s="115"/>
      <c r="G146" s="115"/>
      <c r="H146" s="115"/>
      <c r="I146" s="115"/>
      <c r="J146" s="115"/>
      <c r="K146" s="115"/>
      <c r="L146" s="115"/>
      <c r="M146" s="118"/>
    </row>
    <row r="147" spans="1:13" ht="12.75">
      <c r="A147" s="147"/>
      <c r="B147" s="4"/>
      <c r="C147" s="147"/>
      <c r="D147" s="127"/>
      <c r="E147" s="118"/>
      <c r="F147" s="118"/>
      <c r="G147" s="118"/>
      <c r="H147" s="118"/>
      <c r="I147" s="118"/>
      <c r="J147" s="118"/>
      <c r="K147" s="118"/>
      <c r="L147" s="118"/>
      <c r="M147" s="118"/>
    </row>
    <row r="148" spans="1:13" ht="12.75">
      <c r="A148" s="147"/>
      <c r="B148" s="4"/>
      <c r="C148" s="147"/>
      <c r="D148" s="127"/>
      <c r="E148" s="1282" t="s">
        <v>1576</v>
      </c>
      <c r="F148" s="1108"/>
      <c r="G148" s="1108"/>
      <c r="H148" s="1108"/>
      <c r="I148" s="1108"/>
      <c r="J148" s="1108"/>
      <c r="K148" s="1108"/>
      <c r="L148" s="1108"/>
      <c r="M148" s="118"/>
    </row>
    <row r="149" spans="1:13">
      <c r="A149" s="147"/>
      <c r="B149" s="20"/>
      <c r="C149" s="147"/>
      <c r="D149" s="127"/>
      <c r="E149" s="1108"/>
      <c r="F149" s="1108"/>
      <c r="G149" s="1108"/>
      <c r="H149" s="1108"/>
      <c r="I149" s="1108"/>
      <c r="J149" s="1108"/>
      <c r="K149" s="1108"/>
      <c r="L149" s="1108"/>
      <c r="M149" s="118"/>
    </row>
    <row r="150" spans="1:13" ht="15.75">
      <c r="A150" s="147"/>
      <c r="B150" s="22"/>
      <c r="C150" s="147"/>
      <c r="D150" s="127"/>
      <c r="E150" s="1108"/>
      <c r="F150" s="1108"/>
      <c r="G150" s="1108"/>
      <c r="H150" s="1108"/>
      <c r="I150" s="1108"/>
      <c r="J150" s="1108"/>
      <c r="K150" s="1108"/>
      <c r="L150" s="1108"/>
      <c r="M150" s="118"/>
    </row>
    <row r="151" spans="1:13" ht="12.75">
      <c r="A151" s="147"/>
      <c r="B151" s="4"/>
      <c r="C151" s="147"/>
      <c r="D151" s="127"/>
      <c r="E151" s="1108"/>
      <c r="F151" s="1108"/>
      <c r="G151" s="1108"/>
      <c r="H151" s="1108"/>
      <c r="I151" s="1108"/>
      <c r="J151" s="1108"/>
      <c r="K151" s="1108"/>
      <c r="L151" s="1108"/>
      <c r="M151" s="118"/>
    </row>
    <row r="152" spans="1:13" ht="12.75">
      <c r="A152" s="147"/>
      <c r="B152" s="18"/>
      <c r="C152" s="147"/>
      <c r="D152" s="127"/>
      <c r="E152" s="1108"/>
      <c r="F152" s="1108"/>
      <c r="G152" s="1108"/>
      <c r="H152" s="1108"/>
      <c r="I152" s="1108"/>
      <c r="J152" s="1108"/>
      <c r="K152" s="1108"/>
      <c r="L152" s="1108"/>
      <c r="M152" s="118"/>
    </row>
    <row r="153" spans="1:13" ht="12.75">
      <c r="A153" s="147"/>
      <c r="B153" s="4"/>
      <c r="C153" s="147"/>
      <c r="D153" s="127"/>
      <c r="E153" s="1108"/>
      <c r="F153" s="1108"/>
      <c r="G153" s="1108"/>
      <c r="H153" s="1108"/>
      <c r="I153" s="1108"/>
      <c r="J153" s="1108"/>
      <c r="K153" s="1108"/>
      <c r="L153" s="1108"/>
      <c r="M153" s="118"/>
    </row>
    <row r="154" spans="1:13" ht="15.75">
      <c r="A154" s="147"/>
      <c r="B154" s="19"/>
      <c r="C154" s="147"/>
      <c r="D154" s="127"/>
      <c r="E154" s="1108"/>
      <c r="F154" s="1108"/>
      <c r="G154" s="1108"/>
      <c r="H154" s="1108"/>
      <c r="I154" s="1108"/>
      <c r="J154" s="1108"/>
      <c r="K154" s="1108"/>
      <c r="L154" s="1108"/>
      <c r="M154" s="118"/>
    </row>
    <row r="155" spans="1:13" ht="12.75">
      <c r="A155" s="147"/>
      <c r="B155" s="4"/>
      <c r="C155" s="147"/>
      <c r="D155" s="127"/>
      <c r="E155" s="1108"/>
      <c r="F155" s="1108"/>
      <c r="G155" s="1108"/>
      <c r="H155" s="1108"/>
      <c r="I155" s="1108"/>
      <c r="J155" s="1108"/>
      <c r="K155" s="1108"/>
      <c r="L155" s="1108"/>
      <c r="M155" s="118"/>
    </row>
    <row r="156" spans="1:13">
      <c r="A156" s="147"/>
      <c r="B156" s="20"/>
      <c r="C156" s="147"/>
      <c r="D156" s="127"/>
      <c r="E156" s="1108"/>
      <c r="F156" s="1108"/>
      <c r="G156" s="1108"/>
      <c r="H156" s="1108"/>
      <c r="I156" s="1108"/>
      <c r="J156" s="1108"/>
      <c r="K156" s="1108"/>
      <c r="L156" s="1108"/>
      <c r="M156" s="118"/>
    </row>
    <row r="157" spans="1:13" ht="15.75">
      <c r="A157" s="147"/>
      <c r="B157" s="22"/>
      <c r="C157" s="147"/>
      <c r="D157" s="127"/>
      <c r="E157" s="1108"/>
      <c r="F157" s="1108"/>
      <c r="G157" s="1108"/>
      <c r="H157" s="1108"/>
      <c r="I157" s="1108"/>
      <c r="J157" s="1108"/>
      <c r="K157" s="1108"/>
      <c r="L157" s="1108"/>
      <c r="M157" s="118"/>
    </row>
    <row r="158" spans="1:13" ht="12.75">
      <c r="A158" s="147"/>
      <c r="B158" s="4"/>
      <c r="C158" s="147"/>
      <c r="D158" s="127"/>
      <c r="E158" s="1108"/>
      <c r="F158" s="1108"/>
      <c r="G158" s="1108"/>
      <c r="H158" s="1108"/>
      <c r="I158" s="1108"/>
      <c r="J158" s="1108"/>
      <c r="K158" s="1108"/>
      <c r="L158" s="1108"/>
      <c r="M158" s="118"/>
    </row>
    <row r="159" spans="1:13">
      <c r="A159" s="147"/>
      <c r="B159" s="20"/>
      <c r="C159" s="147"/>
      <c r="D159" s="127"/>
      <c r="E159" s="1108"/>
      <c r="F159" s="1108"/>
      <c r="G159" s="1108"/>
      <c r="H159" s="1108"/>
      <c r="I159" s="1108"/>
      <c r="J159" s="1108"/>
      <c r="K159" s="1108"/>
      <c r="L159" s="1108"/>
      <c r="M159" s="118"/>
    </row>
    <row r="160" spans="1:13" ht="15.75">
      <c r="A160" s="147"/>
      <c r="B160" s="22"/>
      <c r="C160" s="147"/>
      <c r="D160" s="127"/>
      <c r="E160" s="1108"/>
      <c r="F160" s="1108"/>
      <c r="G160" s="1108"/>
      <c r="H160" s="1108"/>
      <c r="I160" s="1108"/>
      <c r="J160" s="1108"/>
      <c r="K160" s="1108"/>
      <c r="L160" s="1108"/>
      <c r="M160" s="118"/>
    </row>
    <row r="161" spans="1:13" ht="12.75">
      <c r="A161" s="147"/>
      <c r="B161" s="4"/>
      <c r="C161" s="147"/>
      <c r="D161" s="127"/>
      <c r="E161" s="1108"/>
      <c r="F161" s="1108"/>
      <c r="G161" s="1108"/>
      <c r="H161" s="1108"/>
      <c r="I161" s="1108"/>
      <c r="J161" s="1108"/>
      <c r="K161" s="1108"/>
      <c r="L161" s="1108"/>
      <c r="M161" s="118"/>
    </row>
    <row r="162" spans="1:13" ht="12.75">
      <c r="A162" s="147"/>
      <c r="B162" s="4"/>
      <c r="C162" s="147"/>
      <c r="D162" s="127"/>
      <c r="E162" s="1108"/>
      <c r="F162" s="1108"/>
      <c r="G162" s="1108"/>
      <c r="H162" s="1108"/>
      <c r="I162" s="1108"/>
      <c r="J162" s="1108"/>
      <c r="K162" s="1108"/>
      <c r="L162" s="1108"/>
      <c r="M162" s="118"/>
    </row>
    <row r="163" spans="1:13" ht="12.75">
      <c r="A163" s="147"/>
      <c r="B163" s="4"/>
      <c r="C163" s="147"/>
      <c r="D163" s="127"/>
      <c r="E163" s="1108"/>
      <c r="F163" s="1108"/>
      <c r="G163" s="1108"/>
      <c r="H163" s="1108"/>
      <c r="I163" s="1108"/>
      <c r="J163" s="1108"/>
      <c r="K163" s="1108"/>
      <c r="L163" s="1108"/>
      <c r="M163" s="118"/>
    </row>
    <row r="164" spans="1:13" ht="12.75">
      <c r="A164" s="147"/>
      <c r="B164" s="4"/>
      <c r="C164" s="147"/>
      <c r="D164" s="127"/>
      <c r="E164" s="1108"/>
      <c r="F164" s="1108"/>
      <c r="G164" s="1108"/>
      <c r="H164" s="1108"/>
      <c r="I164" s="1108"/>
      <c r="J164" s="1108"/>
      <c r="K164" s="1108"/>
      <c r="L164" s="1108"/>
      <c r="M164" s="118"/>
    </row>
    <row r="165" spans="1:13" ht="12.75">
      <c r="A165" s="147"/>
      <c r="B165" s="4"/>
      <c r="C165" s="147"/>
      <c r="D165" s="127"/>
      <c r="E165" s="1108"/>
      <c r="F165" s="1108"/>
      <c r="G165" s="1108"/>
      <c r="H165" s="1108"/>
      <c r="I165" s="1108"/>
      <c r="J165" s="1108"/>
      <c r="K165" s="1108"/>
      <c r="L165" s="1108"/>
      <c r="M165" s="118"/>
    </row>
    <row r="166" spans="1:13">
      <c r="A166" s="147"/>
      <c r="B166" s="20"/>
      <c r="C166" s="147"/>
      <c r="D166" s="127"/>
      <c r="E166" s="1108"/>
      <c r="F166" s="1108"/>
      <c r="G166" s="1108"/>
      <c r="H166" s="1108"/>
      <c r="I166" s="1108"/>
      <c r="J166" s="1108"/>
      <c r="K166" s="1108"/>
      <c r="L166" s="1108"/>
      <c r="M166" s="118"/>
    </row>
    <row r="167" spans="1:13" ht="15.75">
      <c r="A167" s="147"/>
      <c r="B167" s="22"/>
      <c r="C167" s="147"/>
      <c r="D167" s="127"/>
      <c r="E167" s="1108"/>
      <c r="F167" s="1108"/>
      <c r="G167" s="1108"/>
      <c r="H167" s="1108"/>
      <c r="I167" s="1108"/>
      <c r="J167" s="1108"/>
      <c r="K167" s="1108"/>
      <c r="L167" s="1108"/>
      <c r="M167" s="118"/>
    </row>
    <row r="168" spans="1:13" ht="12.75">
      <c r="A168" s="147"/>
      <c r="B168" s="4"/>
      <c r="C168" s="147"/>
      <c r="D168" s="127"/>
      <c r="E168" s="1108"/>
      <c r="F168" s="1108"/>
      <c r="G168" s="1108"/>
      <c r="H168" s="1108"/>
      <c r="I168" s="1108"/>
      <c r="J168" s="1108"/>
      <c r="K168" s="1108"/>
      <c r="L168" s="1108"/>
      <c r="M168" s="118"/>
    </row>
    <row r="169" spans="1:13" ht="12.75">
      <c r="A169" s="147"/>
      <c r="B169" s="4"/>
      <c r="C169" s="147"/>
      <c r="D169" s="127"/>
      <c r="E169" s="1108"/>
      <c r="F169" s="1108"/>
      <c r="G169" s="1108"/>
      <c r="H169" s="1108"/>
      <c r="I169" s="1108"/>
      <c r="J169" s="1108"/>
      <c r="K169" s="1108"/>
      <c r="L169" s="1108"/>
      <c r="M169" s="118"/>
    </row>
    <row r="170" spans="1:13" ht="76.900000000000006" customHeight="1">
      <c r="A170" s="147"/>
      <c r="B170" s="4"/>
      <c r="C170" s="147"/>
      <c r="D170" s="127"/>
      <c r="E170" s="1108"/>
      <c r="F170" s="1108"/>
      <c r="G170" s="1108"/>
      <c r="H170" s="1108"/>
      <c r="I170" s="1108"/>
      <c r="J170" s="1108"/>
      <c r="K170" s="1108"/>
      <c r="L170" s="1108"/>
      <c r="M170" s="118"/>
    </row>
    <row r="171" spans="1:13" ht="12.75">
      <c r="A171" s="147"/>
      <c r="B171" s="64"/>
      <c r="C171" s="147"/>
      <c r="D171" s="127"/>
      <c r="E171" s="1108"/>
      <c r="F171" s="1108"/>
      <c r="G171" s="1108"/>
      <c r="H171" s="1108"/>
      <c r="I171" s="1108"/>
      <c r="J171" s="1108"/>
      <c r="K171" s="1108"/>
      <c r="L171" s="1108"/>
      <c r="M171" s="118"/>
    </row>
    <row r="172" spans="1:13" ht="12.75">
      <c r="A172" s="147"/>
      <c r="B172" s="64"/>
      <c r="C172" s="147"/>
      <c r="D172" s="127"/>
      <c r="M172" s="118"/>
    </row>
    <row r="173" spans="1:13">
      <c r="A173" s="147"/>
      <c r="B173" s="20"/>
      <c r="C173" s="147"/>
      <c r="D173" s="127"/>
      <c r="E173" s="117" t="s">
        <v>1577</v>
      </c>
      <c r="F173" s="117"/>
      <c r="G173" s="117"/>
      <c r="H173" s="117"/>
      <c r="I173" s="117"/>
      <c r="J173" s="117"/>
      <c r="K173" s="117"/>
      <c r="L173" s="117"/>
      <c r="M173" s="117"/>
    </row>
    <row r="174" spans="1:13" ht="15.75">
      <c r="A174" s="147"/>
      <c r="B174" s="22"/>
      <c r="C174" s="147"/>
      <c r="D174" s="127"/>
      <c r="E174" s="118"/>
      <c r="F174" s="118"/>
      <c r="G174" s="118"/>
      <c r="H174" s="118"/>
      <c r="I174" s="118"/>
      <c r="J174" s="118"/>
      <c r="K174" s="118"/>
      <c r="L174" s="118"/>
      <c r="M174" s="118"/>
    </row>
    <row r="175" spans="1:13" ht="14.25">
      <c r="A175" s="147"/>
      <c r="B175" s="4"/>
      <c r="C175" s="147"/>
      <c r="D175" s="127"/>
      <c r="E175" s="960" t="s">
        <v>1578</v>
      </c>
      <c r="F175" s="115"/>
      <c r="G175" s="115"/>
      <c r="H175" s="115"/>
      <c r="I175" s="115"/>
      <c r="J175" s="115"/>
      <c r="K175" s="115"/>
      <c r="L175" s="115"/>
      <c r="M175" s="118"/>
    </row>
    <row r="176" spans="1:13" ht="12.75">
      <c r="A176" s="147"/>
      <c r="B176" s="4"/>
      <c r="C176" s="147"/>
      <c r="D176" s="127"/>
      <c r="E176" s="118"/>
      <c r="F176" s="118"/>
      <c r="G176" s="118"/>
      <c r="H176" s="118"/>
      <c r="I176" s="118"/>
      <c r="J176" s="118"/>
      <c r="K176" s="118"/>
      <c r="L176" s="118"/>
      <c r="M176" s="118"/>
    </row>
    <row r="177" spans="1:13" ht="12.75">
      <c r="A177" s="147"/>
      <c r="B177" s="4"/>
      <c r="C177" s="147"/>
      <c r="D177" s="127"/>
      <c r="E177" s="1282" t="s">
        <v>1579</v>
      </c>
      <c r="F177" s="1108"/>
      <c r="G177" s="1108"/>
      <c r="H177" s="1108"/>
      <c r="I177" s="1108"/>
      <c r="J177" s="1108"/>
      <c r="K177" s="1108"/>
      <c r="L177" s="1108"/>
      <c r="M177" s="118"/>
    </row>
    <row r="178" spans="1:13" ht="12.75">
      <c r="A178" s="147"/>
      <c r="B178" s="4"/>
      <c r="C178" s="147"/>
      <c r="D178" s="127"/>
      <c r="E178" s="1108"/>
      <c r="F178" s="1108"/>
      <c r="G178" s="1108"/>
      <c r="H178" s="1108"/>
      <c r="I178" s="1108"/>
      <c r="J178" s="1108"/>
      <c r="K178" s="1108"/>
      <c r="L178" s="1108"/>
      <c r="M178" s="118"/>
    </row>
    <row r="179" spans="1:13" ht="12.75">
      <c r="A179" s="147"/>
      <c r="B179" s="4"/>
      <c r="C179" s="147"/>
      <c r="D179" s="127"/>
      <c r="E179" s="1108"/>
      <c r="F179" s="1108"/>
      <c r="G179" s="1108"/>
      <c r="H179" s="1108"/>
      <c r="I179" s="1108"/>
      <c r="J179" s="1108"/>
      <c r="K179" s="1108"/>
      <c r="L179" s="1108"/>
      <c r="M179" s="118"/>
    </row>
    <row r="180" spans="1:13" ht="12.75">
      <c r="A180" s="147"/>
      <c r="B180" s="4"/>
      <c r="C180" s="147"/>
      <c r="D180" s="127"/>
      <c r="E180" s="1108"/>
      <c r="F180" s="1108"/>
      <c r="G180" s="1108"/>
      <c r="H180" s="1108"/>
      <c r="I180" s="1108"/>
      <c r="J180" s="1108"/>
      <c r="K180" s="1108"/>
      <c r="L180" s="1108"/>
      <c r="M180" s="118"/>
    </row>
    <row r="181" spans="1:13">
      <c r="A181" s="147"/>
      <c r="B181" s="20"/>
      <c r="C181" s="147"/>
      <c r="D181" s="127"/>
      <c r="E181" s="1108"/>
      <c r="F181" s="1108"/>
      <c r="G181" s="1108"/>
      <c r="H181" s="1108"/>
      <c r="I181" s="1108"/>
      <c r="J181" s="1108"/>
      <c r="K181" s="1108"/>
      <c r="L181" s="1108"/>
      <c r="M181" s="118"/>
    </row>
    <row r="182" spans="1:13" ht="15.75">
      <c r="A182" s="147"/>
      <c r="B182" s="22"/>
      <c r="C182" s="147"/>
      <c r="D182" s="127"/>
      <c r="E182" s="1108"/>
      <c r="F182" s="1108"/>
      <c r="G182" s="1108"/>
      <c r="H182" s="1108"/>
      <c r="I182" s="1108"/>
      <c r="J182" s="1108"/>
      <c r="K182" s="1108"/>
      <c r="L182" s="1108"/>
      <c r="M182" s="118"/>
    </row>
    <row r="183" spans="1:13" ht="12.75">
      <c r="A183" s="147"/>
      <c r="B183" s="4"/>
      <c r="C183" s="147"/>
      <c r="D183" s="127"/>
      <c r="E183" s="1108"/>
      <c r="F183" s="1108"/>
      <c r="G183" s="1108"/>
      <c r="H183" s="1108"/>
      <c r="I183" s="1108"/>
      <c r="J183" s="1108"/>
      <c r="K183" s="1108"/>
      <c r="L183" s="1108"/>
      <c r="M183" s="118"/>
    </row>
    <row r="184" spans="1:13" ht="12.75">
      <c r="A184" s="147"/>
      <c r="B184" s="18"/>
      <c r="C184" s="911"/>
      <c r="D184" s="127"/>
      <c r="E184" s="1108"/>
      <c r="F184" s="1108"/>
      <c r="G184" s="1108"/>
      <c r="H184" s="1108"/>
      <c r="I184" s="1108"/>
      <c r="J184" s="1108"/>
      <c r="K184" s="1108"/>
      <c r="L184" s="1108"/>
      <c r="M184" s="118"/>
    </row>
    <row r="185" spans="1:13" ht="12.75">
      <c r="A185" s="147"/>
      <c r="B185" s="4"/>
      <c r="C185" s="147"/>
      <c r="D185" s="127"/>
      <c r="E185" s="1108"/>
      <c r="F185" s="1108"/>
      <c r="G185" s="1108"/>
      <c r="H185" s="1108"/>
      <c r="I185" s="1108"/>
      <c r="J185" s="1108"/>
      <c r="K185" s="1108"/>
      <c r="L185" s="1108"/>
      <c r="M185" s="118"/>
    </row>
    <row r="186" spans="1:13" ht="15.75">
      <c r="A186" s="147"/>
      <c r="B186" s="19"/>
      <c r="C186" s="147"/>
      <c r="D186" s="127"/>
      <c r="E186" s="1108"/>
      <c r="F186" s="1108"/>
      <c r="G186" s="1108"/>
      <c r="H186" s="1108"/>
      <c r="I186" s="1108"/>
      <c r="J186" s="1108"/>
      <c r="K186" s="1108"/>
      <c r="L186" s="1108"/>
      <c r="M186" s="118"/>
    </row>
    <row r="187" spans="1:13" ht="12.75">
      <c r="A187" s="147"/>
      <c r="B187" s="4"/>
      <c r="C187" s="147"/>
      <c r="D187" s="127"/>
      <c r="E187" s="1108"/>
      <c r="F187" s="1108"/>
      <c r="G187" s="1108"/>
      <c r="H187" s="1108"/>
      <c r="I187" s="1108"/>
      <c r="J187" s="1108"/>
      <c r="K187" s="1108"/>
      <c r="L187" s="1108"/>
      <c r="M187" s="118"/>
    </row>
    <row r="188" spans="1:13">
      <c r="A188" s="147"/>
      <c r="B188" s="20"/>
      <c r="C188" s="147"/>
      <c r="D188" s="127"/>
      <c r="E188" s="1108"/>
      <c r="F188" s="1108"/>
      <c r="G188" s="1108"/>
      <c r="H188" s="1108"/>
      <c r="I188" s="1108"/>
      <c r="J188" s="1108"/>
      <c r="K188" s="1108"/>
      <c r="L188" s="1108"/>
      <c r="M188" s="118"/>
    </row>
    <row r="189" spans="1:13" ht="15.75">
      <c r="A189" s="147"/>
      <c r="B189" s="22"/>
      <c r="C189" s="147"/>
      <c r="D189" s="127"/>
      <c r="E189" s="1108"/>
      <c r="F189" s="1108"/>
      <c r="G189" s="1108"/>
      <c r="H189" s="1108"/>
      <c r="I189" s="1108"/>
      <c r="J189" s="1108"/>
      <c r="K189" s="1108"/>
      <c r="L189" s="1108"/>
      <c r="M189" s="118"/>
    </row>
    <row r="190" spans="1:13" ht="12.75">
      <c r="A190" s="147"/>
      <c r="B190" s="4"/>
      <c r="C190" s="147"/>
      <c r="D190" s="127"/>
      <c r="E190" s="1108"/>
      <c r="F190" s="1108"/>
      <c r="G190" s="1108"/>
      <c r="H190" s="1108"/>
      <c r="I190" s="1108"/>
      <c r="J190" s="1108"/>
      <c r="K190" s="1108"/>
      <c r="L190" s="1108"/>
      <c r="M190" s="118"/>
    </row>
    <row r="191" spans="1:13">
      <c r="A191" s="147"/>
      <c r="B191" s="20"/>
      <c r="C191" s="147"/>
      <c r="D191" s="127"/>
      <c r="E191" s="1108"/>
      <c r="F191" s="1108"/>
      <c r="G191" s="1108"/>
      <c r="H191" s="1108"/>
      <c r="I191" s="1108"/>
      <c r="J191" s="1108"/>
      <c r="K191" s="1108"/>
      <c r="L191" s="1108"/>
      <c r="M191" s="118"/>
    </row>
    <row r="192" spans="1:13" ht="15.75">
      <c r="A192" s="147"/>
      <c r="B192" s="22"/>
      <c r="C192" s="147"/>
      <c r="D192" s="127"/>
      <c r="E192" s="1108"/>
      <c r="F192" s="1108"/>
      <c r="G192" s="1108"/>
      <c r="H192" s="1108"/>
      <c r="I192" s="1108"/>
      <c r="J192" s="1108"/>
      <c r="K192" s="1108"/>
      <c r="L192" s="1108"/>
      <c r="M192" s="118"/>
    </row>
    <row r="193" spans="1:13" ht="12.75">
      <c r="A193" s="147"/>
      <c r="B193" s="4"/>
      <c r="C193" s="147"/>
      <c r="D193" s="127"/>
      <c r="E193" s="1108"/>
      <c r="F193" s="1108"/>
      <c r="G193" s="1108"/>
      <c r="H193" s="1108"/>
      <c r="I193" s="1108"/>
      <c r="J193" s="1108"/>
      <c r="K193" s="1108"/>
      <c r="L193" s="1108"/>
      <c r="M193" s="118"/>
    </row>
    <row r="194" spans="1:13" ht="12.75">
      <c r="A194" s="147"/>
      <c r="B194" s="4"/>
      <c r="C194" s="147"/>
      <c r="D194" s="127"/>
      <c r="E194" s="1108"/>
      <c r="F194" s="1108"/>
      <c r="G194" s="1108"/>
      <c r="H194" s="1108"/>
      <c r="I194" s="1108"/>
      <c r="J194" s="1108"/>
      <c r="K194" s="1108"/>
      <c r="L194" s="1108"/>
      <c r="M194" s="118"/>
    </row>
    <row r="195" spans="1:13">
      <c r="A195" s="147"/>
      <c r="B195" s="20"/>
      <c r="C195" s="147"/>
      <c r="D195" s="127"/>
      <c r="E195" s="1108"/>
      <c r="F195" s="1108"/>
      <c r="G195" s="1108"/>
      <c r="H195" s="1108"/>
      <c r="I195" s="1108"/>
      <c r="J195" s="1108"/>
      <c r="K195" s="1108"/>
      <c r="L195" s="1108"/>
      <c r="M195" s="118"/>
    </row>
    <row r="196" spans="1:13" ht="77.650000000000006" customHeight="1">
      <c r="A196" s="147"/>
      <c r="B196" s="4"/>
      <c r="C196" s="147"/>
      <c r="D196" s="127"/>
      <c r="E196" s="1108"/>
      <c r="F196" s="1108"/>
      <c r="G196" s="1108"/>
      <c r="H196" s="1108"/>
      <c r="I196" s="1108"/>
      <c r="J196" s="1108"/>
      <c r="K196" s="1108"/>
      <c r="L196" s="1108"/>
      <c r="M196" s="118"/>
    </row>
    <row r="197" spans="1:13" ht="12.75">
      <c r="A197" s="147"/>
      <c r="B197" s="64"/>
      <c r="C197" s="147"/>
      <c r="D197" s="127"/>
      <c r="E197" s="1108"/>
      <c r="F197" s="1108"/>
      <c r="G197" s="1108"/>
      <c r="H197" s="1108"/>
      <c r="I197" s="1108"/>
      <c r="J197" s="1108"/>
      <c r="K197" s="1108"/>
      <c r="L197" s="1108"/>
      <c r="M197" s="118"/>
    </row>
    <row r="198" spans="1:13" ht="12.75">
      <c r="A198" s="147"/>
      <c r="B198" s="4"/>
      <c r="C198" s="147"/>
      <c r="D198" s="127"/>
      <c r="E198" s="1108"/>
      <c r="F198" s="1108"/>
      <c r="G198" s="1108"/>
      <c r="H198" s="1108"/>
      <c r="I198" s="1108"/>
      <c r="J198" s="1108"/>
      <c r="K198" s="1108"/>
      <c r="L198" s="1108"/>
      <c r="M198" s="118"/>
    </row>
    <row r="199" spans="1:13" ht="12.75">
      <c r="A199" s="147"/>
      <c r="B199" s="4"/>
      <c r="C199" s="147"/>
      <c r="D199" s="127"/>
      <c r="M199" s="118"/>
    </row>
    <row r="200" spans="1:13">
      <c r="A200" s="147"/>
      <c r="B200" s="20"/>
      <c r="C200" s="147"/>
      <c r="D200" s="127"/>
      <c r="E200" s="1109" t="s">
        <v>1580</v>
      </c>
      <c r="F200" s="1108"/>
      <c r="G200" s="1108"/>
      <c r="H200" s="268">
        <v>2024</v>
      </c>
      <c r="I200" s="268">
        <v>2025</v>
      </c>
      <c r="J200" s="118"/>
      <c r="K200" s="118"/>
      <c r="L200" s="118"/>
      <c r="M200" s="118"/>
    </row>
    <row r="201" spans="1:13" ht="15.75">
      <c r="A201" s="147"/>
      <c r="B201" s="20"/>
      <c r="C201" s="147"/>
      <c r="D201" s="127"/>
      <c r="E201" s="1744" t="s">
        <v>1581</v>
      </c>
      <c r="F201" s="1124"/>
      <c r="G201" s="1124"/>
      <c r="H201" s="346">
        <v>0</v>
      </c>
      <c r="I201" s="821">
        <v>0</v>
      </c>
      <c r="J201" s="118"/>
      <c r="K201" s="118"/>
      <c r="L201" s="118"/>
      <c r="M201" s="118"/>
    </row>
    <row r="202" spans="1:13" ht="15.75">
      <c r="A202" s="147"/>
      <c r="B202" s="20"/>
      <c r="C202" s="147"/>
      <c r="D202" s="127"/>
      <c r="E202" s="1745" t="s">
        <v>1582</v>
      </c>
      <c r="F202" s="1124"/>
      <c r="G202" s="1124"/>
      <c r="H202" s="723">
        <v>0</v>
      </c>
      <c r="I202" s="931">
        <v>0</v>
      </c>
      <c r="J202" s="118"/>
      <c r="K202" s="118"/>
      <c r="L202" s="118"/>
      <c r="M202" s="118"/>
    </row>
    <row r="203" spans="1:13" ht="15.75">
      <c r="A203" s="147"/>
      <c r="B203" s="20"/>
      <c r="C203" s="147"/>
      <c r="D203" s="127"/>
      <c r="E203" s="1744" t="s">
        <v>1583</v>
      </c>
      <c r="F203" s="1124"/>
      <c r="G203" s="1124"/>
      <c r="H203" s="346">
        <v>0</v>
      </c>
      <c r="I203" s="821">
        <v>0</v>
      </c>
      <c r="J203" s="118"/>
      <c r="K203" s="118"/>
      <c r="L203" s="118"/>
      <c r="M203" s="118"/>
    </row>
    <row r="204" spans="1:13">
      <c r="A204" s="147"/>
      <c r="B204" s="20"/>
      <c r="C204" s="147"/>
      <c r="D204" s="127"/>
      <c r="E204" s="118"/>
      <c r="F204" s="118"/>
      <c r="G204" s="118"/>
      <c r="H204" s="118"/>
      <c r="I204" s="118"/>
      <c r="J204" s="118"/>
      <c r="K204" s="118"/>
      <c r="L204" s="118"/>
      <c r="M204" s="118"/>
    </row>
    <row r="205" spans="1:13">
      <c r="A205" s="147"/>
      <c r="B205" s="20"/>
      <c r="C205" s="147"/>
      <c r="D205" s="127"/>
      <c r="E205" s="118"/>
      <c r="F205" s="118"/>
      <c r="G205" s="118"/>
      <c r="H205" s="118"/>
      <c r="I205" s="118"/>
      <c r="J205" s="118"/>
      <c r="K205" s="118"/>
      <c r="L205" s="118"/>
      <c r="M205" s="118"/>
    </row>
    <row r="206" spans="1:13">
      <c r="A206" s="147"/>
      <c r="B206" s="20"/>
      <c r="C206" s="147"/>
      <c r="D206" s="127"/>
      <c r="E206" s="118"/>
      <c r="F206" s="118"/>
      <c r="G206" s="118"/>
      <c r="H206" s="118"/>
      <c r="I206" s="118"/>
      <c r="J206" s="118"/>
      <c r="K206" s="118"/>
      <c r="L206" s="118"/>
      <c r="M206" s="118"/>
    </row>
    <row r="207" spans="1:13">
      <c r="A207" s="147"/>
      <c r="B207" s="20"/>
      <c r="C207" s="147"/>
      <c r="D207" s="127"/>
      <c r="E207" s="118"/>
      <c r="F207" s="118"/>
      <c r="G207" s="118"/>
      <c r="H207" s="118"/>
      <c r="I207" s="118"/>
      <c r="J207" s="118"/>
      <c r="K207" s="118"/>
      <c r="L207" s="118"/>
      <c r="M207" s="118"/>
    </row>
    <row r="208" spans="1:13" ht="15.75">
      <c r="A208" s="147"/>
      <c r="B208" s="22"/>
      <c r="C208" s="147"/>
      <c r="D208" s="127"/>
      <c r="E208" s="960" t="s">
        <v>1584</v>
      </c>
      <c r="F208" s="115"/>
      <c r="G208" s="115"/>
      <c r="H208" s="115"/>
      <c r="I208" s="115"/>
      <c r="J208" s="115"/>
      <c r="K208" s="115"/>
      <c r="L208" s="115"/>
      <c r="M208" s="118"/>
    </row>
    <row r="209" spans="1:13" ht="12.75">
      <c r="A209" s="147"/>
      <c r="B209" s="4"/>
      <c r="C209" s="147"/>
      <c r="D209" s="127"/>
      <c r="E209" s="118"/>
      <c r="F209" s="118"/>
      <c r="G209" s="118"/>
      <c r="H209" s="118"/>
      <c r="I209" s="118"/>
      <c r="J209" s="118"/>
      <c r="K209" s="118"/>
      <c r="L209" s="118"/>
      <c r="M209" s="118"/>
    </row>
    <row r="210" spans="1:13" ht="12.75">
      <c r="A210" s="147"/>
      <c r="B210" s="4"/>
      <c r="C210" s="147"/>
      <c r="D210" s="127"/>
      <c r="E210" s="1282" t="s">
        <v>1585</v>
      </c>
      <c r="F210" s="1108"/>
      <c r="G210" s="1108"/>
      <c r="H210" s="1108"/>
      <c r="I210" s="1108"/>
      <c r="J210" s="1108"/>
      <c r="K210" s="1108"/>
      <c r="L210" s="1108"/>
      <c r="M210" s="118"/>
    </row>
    <row r="211" spans="1:13" ht="12.75">
      <c r="A211" s="147"/>
      <c r="B211" s="4"/>
      <c r="C211" s="147"/>
      <c r="D211" s="127"/>
      <c r="E211" s="1108"/>
      <c r="F211" s="1108"/>
      <c r="G211" s="1108"/>
      <c r="H211" s="1108"/>
      <c r="I211" s="1108"/>
      <c r="J211" s="1108"/>
      <c r="K211" s="1108"/>
      <c r="L211" s="1108"/>
      <c r="M211" s="118"/>
    </row>
    <row r="212" spans="1:13" ht="12.75">
      <c r="A212" s="147"/>
      <c r="B212" s="4"/>
      <c r="C212" s="147"/>
      <c r="D212" s="127"/>
      <c r="E212" s="1108"/>
      <c r="F212" s="1108"/>
      <c r="G212" s="1108"/>
      <c r="H212" s="1108"/>
      <c r="I212" s="1108"/>
      <c r="J212" s="1108"/>
      <c r="K212" s="1108"/>
      <c r="L212" s="1108"/>
      <c r="M212" s="118"/>
    </row>
    <row r="213" spans="1:13" ht="12.75">
      <c r="A213" s="147"/>
      <c r="B213" s="4"/>
      <c r="C213" s="147"/>
      <c r="D213" s="127"/>
      <c r="E213" s="1108"/>
      <c r="F213" s="1108"/>
      <c r="G213" s="1108"/>
      <c r="H213" s="1108"/>
      <c r="I213" s="1108"/>
      <c r="J213" s="1108"/>
      <c r="K213" s="1108"/>
      <c r="L213" s="1108"/>
      <c r="M213" s="118"/>
    </row>
    <row r="214" spans="1:13" ht="12.75">
      <c r="A214" s="147"/>
      <c r="B214" s="4"/>
      <c r="C214" s="147"/>
      <c r="D214" s="127"/>
      <c r="E214" s="1108"/>
      <c r="F214" s="1108"/>
      <c r="G214" s="1108"/>
      <c r="H214" s="1108"/>
      <c r="I214" s="1108"/>
      <c r="J214" s="1108"/>
      <c r="K214" s="1108"/>
      <c r="L214" s="1108"/>
      <c r="M214" s="118"/>
    </row>
    <row r="215" spans="1:13">
      <c r="A215" s="147"/>
      <c r="B215" s="20"/>
      <c r="C215" s="147"/>
      <c r="D215" s="127"/>
      <c r="E215" s="1108"/>
      <c r="F215" s="1108"/>
      <c r="G215" s="1108"/>
      <c r="H215" s="1108"/>
      <c r="I215" s="1108"/>
      <c r="J215" s="1108"/>
      <c r="K215" s="1108"/>
      <c r="L215" s="1108"/>
      <c r="M215" s="118"/>
    </row>
    <row r="216" spans="1:13" ht="15.75">
      <c r="A216" s="147"/>
      <c r="B216" s="22"/>
      <c r="C216" s="147"/>
      <c r="D216" s="127"/>
      <c r="E216" s="1108"/>
      <c r="F216" s="1108"/>
      <c r="G216" s="1108"/>
      <c r="H216" s="1108"/>
      <c r="I216" s="1108"/>
      <c r="J216" s="1108"/>
      <c r="K216" s="1108"/>
      <c r="L216" s="1108"/>
      <c r="M216" s="118"/>
    </row>
    <row r="217" spans="1:13" ht="12.75">
      <c r="A217" s="147"/>
      <c r="B217" s="4"/>
      <c r="C217" s="147"/>
      <c r="D217" s="127"/>
      <c r="E217" s="1108"/>
      <c r="F217" s="1108"/>
      <c r="G217" s="1108"/>
      <c r="H217" s="1108"/>
      <c r="I217" s="1108"/>
      <c r="J217" s="1108"/>
      <c r="K217" s="1108"/>
      <c r="L217" s="1108"/>
      <c r="M217" s="118"/>
    </row>
    <row r="218" spans="1:13" ht="12.75">
      <c r="A218" s="147"/>
      <c r="B218" s="18"/>
      <c r="C218" s="147"/>
      <c r="D218" s="127"/>
      <c r="E218" s="1108"/>
      <c r="F218" s="1108"/>
      <c r="G218" s="1108"/>
      <c r="H218" s="1108"/>
      <c r="I218" s="1108"/>
      <c r="J218" s="1108"/>
      <c r="K218" s="1108"/>
      <c r="L218" s="1108"/>
      <c r="M218" s="118"/>
    </row>
    <row r="219" spans="1:13" ht="12.75">
      <c r="A219" s="147"/>
      <c r="B219" s="4"/>
      <c r="C219" s="147"/>
      <c r="D219" s="127"/>
      <c r="E219" s="1108"/>
      <c r="F219" s="1108"/>
      <c r="G219" s="1108"/>
      <c r="H219" s="1108"/>
      <c r="I219" s="1108"/>
      <c r="J219" s="1108"/>
      <c r="K219" s="1108"/>
      <c r="L219" s="1108"/>
      <c r="M219" s="118"/>
    </row>
    <row r="220" spans="1:13" ht="15.75">
      <c r="A220" s="147"/>
      <c r="B220" s="19"/>
      <c r="C220" s="147"/>
      <c r="D220" s="127"/>
      <c r="E220" s="1108"/>
      <c r="F220" s="1108"/>
      <c r="G220" s="1108"/>
      <c r="H220" s="1108"/>
      <c r="I220" s="1108"/>
      <c r="J220" s="1108"/>
      <c r="K220" s="1108"/>
      <c r="L220" s="1108"/>
      <c r="M220" s="118"/>
    </row>
    <row r="221" spans="1:13" ht="12.75">
      <c r="A221" s="147"/>
      <c r="B221" s="4"/>
      <c r="C221" s="147"/>
      <c r="D221" s="127"/>
      <c r="E221" s="1108"/>
      <c r="F221" s="1108"/>
      <c r="G221" s="1108"/>
      <c r="H221" s="1108"/>
      <c r="I221" s="1108"/>
      <c r="J221" s="1108"/>
      <c r="K221" s="1108"/>
      <c r="L221" s="1108"/>
      <c r="M221" s="118"/>
    </row>
    <row r="222" spans="1:13" ht="85.15" customHeight="1">
      <c r="A222" s="147"/>
      <c r="B222" s="20"/>
      <c r="C222" s="147"/>
      <c r="D222" s="127"/>
      <c r="E222" s="1108"/>
      <c r="F222" s="1108"/>
      <c r="G222" s="1108"/>
      <c r="H222" s="1108"/>
      <c r="I222" s="1108"/>
      <c r="J222" s="1108"/>
      <c r="K222" s="1108"/>
      <c r="L222" s="1108"/>
      <c r="M222" s="118"/>
    </row>
    <row r="223" spans="1:13">
      <c r="A223" s="147"/>
      <c r="B223" s="20"/>
      <c r="C223" s="147"/>
      <c r="D223" s="127"/>
      <c r="E223" s="1108"/>
      <c r="F223" s="1108"/>
      <c r="G223" s="1108"/>
      <c r="H223" s="1108"/>
      <c r="I223" s="1108"/>
      <c r="J223" s="1108"/>
      <c r="K223" s="1108"/>
      <c r="L223" s="1108"/>
      <c r="M223" s="118"/>
    </row>
    <row r="224" spans="1:13">
      <c r="A224" s="147"/>
      <c r="B224" s="20"/>
      <c r="C224" s="147"/>
      <c r="D224" s="127"/>
      <c r="E224" s="1108"/>
      <c r="F224" s="1108"/>
      <c r="G224" s="1108"/>
      <c r="H224" s="1108"/>
      <c r="I224" s="1108"/>
      <c r="J224" s="1108"/>
      <c r="K224" s="1108"/>
      <c r="L224" s="1108"/>
      <c r="M224" s="118"/>
    </row>
    <row r="225" spans="1:13">
      <c r="A225" s="147"/>
      <c r="B225" s="20"/>
      <c r="C225" s="147"/>
      <c r="D225" s="127"/>
      <c r="E225" s="1108"/>
      <c r="F225" s="1108"/>
      <c r="G225" s="1108"/>
      <c r="H225" s="1108"/>
      <c r="I225" s="1108"/>
      <c r="J225" s="1108"/>
      <c r="K225" s="1108"/>
      <c r="L225" s="1108"/>
      <c r="M225" s="118"/>
    </row>
    <row r="226" spans="1:13" ht="15.75">
      <c r="A226" s="147"/>
      <c r="B226" s="22"/>
      <c r="C226" s="147"/>
      <c r="D226" s="127"/>
      <c r="E226" s="1108"/>
      <c r="F226" s="1108"/>
      <c r="G226" s="1108"/>
      <c r="H226" s="1108"/>
      <c r="I226" s="1108"/>
      <c r="J226" s="1108"/>
      <c r="K226" s="1108"/>
      <c r="L226" s="1108"/>
      <c r="M226" s="118"/>
    </row>
    <row r="227" spans="1:13" ht="16.5" customHeight="1">
      <c r="A227" s="147"/>
      <c r="B227" s="4"/>
      <c r="C227" s="147"/>
      <c r="D227" s="127"/>
      <c r="E227" s="118"/>
      <c r="F227" s="118"/>
      <c r="G227" s="118"/>
      <c r="H227" s="118"/>
      <c r="I227" s="118"/>
      <c r="J227" s="118"/>
      <c r="K227" s="118"/>
      <c r="L227" s="118"/>
      <c r="M227" s="118"/>
    </row>
    <row r="228" spans="1:13">
      <c r="A228" s="147"/>
      <c r="B228" s="20"/>
      <c r="C228" s="147"/>
      <c r="D228" s="127"/>
      <c r="E228" s="115" t="s">
        <v>1586</v>
      </c>
      <c r="F228" s="115"/>
      <c r="G228" s="115"/>
      <c r="H228" s="115"/>
      <c r="I228" s="115"/>
      <c r="J228" s="115"/>
      <c r="K228" s="115"/>
      <c r="L228" s="115"/>
      <c r="M228" s="118"/>
    </row>
    <row r="229" spans="1:13" ht="15.75">
      <c r="A229" s="147"/>
      <c r="B229" s="22"/>
      <c r="C229" s="147"/>
      <c r="D229" s="127"/>
      <c r="E229" s="118"/>
      <c r="F229" s="118"/>
      <c r="G229" s="118"/>
      <c r="H229" s="118"/>
      <c r="I229" s="118"/>
      <c r="J229" s="118"/>
      <c r="K229" s="118"/>
      <c r="L229" s="118"/>
      <c r="M229" s="118"/>
    </row>
    <row r="230" spans="1:13" ht="12.75">
      <c r="A230" s="147"/>
      <c r="B230" s="4"/>
      <c r="C230" s="147"/>
      <c r="D230" s="127"/>
      <c r="E230" s="1282" t="s">
        <v>1587</v>
      </c>
      <c r="F230" s="1108"/>
      <c r="G230" s="1108"/>
      <c r="H230" s="1108"/>
      <c r="I230" s="1108"/>
      <c r="J230" s="1108"/>
      <c r="K230" s="1108"/>
      <c r="L230" s="1108"/>
      <c r="M230" s="118"/>
    </row>
    <row r="231" spans="1:13" ht="12.75">
      <c r="A231" s="147"/>
      <c r="B231" s="4"/>
      <c r="C231" s="147"/>
      <c r="D231" s="127"/>
      <c r="E231" s="1108"/>
      <c r="F231" s="1108"/>
      <c r="G231" s="1108"/>
      <c r="H231" s="1108"/>
      <c r="I231" s="1108"/>
      <c r="J231" s="1108"/>
      <c r="K231" s="1108"/>
      <c r="L231" s="1108"/>
      <c r="M231" s="118"/>
    </row>
    <row r="232" spans="1:13" ht="12.75">
      <c r="A232" s="147"/>
      <c r="B232" s="4"/>
      <c r="C232" s="147"/>
      <c r="D232" s="127"/>
      <c r="E232" s="1108"/>
      <c r="F232" s="1108"/>
      <c r="G232" s="1108"/>
      <c r="H232" s="1108"/>
      <c r="I232" s="1108"/>
      <c r="J232" s="1108"/>
      <c r="K232" s="1108"/>
      <c r="L232" s="1108"/>
      <c r="M232" s="118"/>
    </row>
    <row r="233" spans="1:13" ht="12.75">
      <c r="A233" s="147"/>
      <c r="B233" s="4"/>
      <c r="C233" s="147"/>
      <c r="D233" s="127"/>
      <c r="E233" s="1108"/>
      <c r="F233" s="1108"/>
      <c r="G233" s="1108"/>
      <c r="H233" s="1108"/>
      <c r="I233" s="1108"/>
      <c r="J233" s="1108"/>
      <c r="K233" s="1108"/>
      <c r="L233" s="1108"/>
      <c r="M233" s="118"/>
    </row>
    <row r="234" spans="1:13" ht="12.75">
      <c r="A234" s="147"/>
      <c r="B234" s="4"/>
      <c r="C234" s="147"/>
      <c r="D234" s="127"/>
      <c r="E234" s="1108"/>
      <c r="F234" s="1108"/>
      <c r="G234" s="1108"/>
      <c r="H234" s="1108"/>
      <c r="I234" s="1108"/>
      <c r="J234" s="1108"/>
      <c r="K234" s="1108"/>
      <c r="L234" s="1108"/>
      <c r="M234" s="118"/>
    </row>
    <row r="235" spans="1:13">
      <c r="A235" s="147"/>
      <c r="B235" s="20"/>
      <c r="C235" s="147"/>
      <c r="D235" s="127"/>
      <c r="E235" s="1108"/>
      <c r="F235" s="1108"/>
      <c r="G235" s="1108"/>
      <c r="H235" s="1108"/>
      <c r="I235" s="1108"/>
      <c r="J235" s="1108"/>
      <c r="K235" s="1108"/>
      <c r="L235" s="1108"/>
      <c r="M235" s="118"/>
    </row>
    <row r="236" spans="1:13" ht="65.650000000000006" customHeight="1">
      <c r="A236" s="147"/>
      <c r="B236" s="22"/>
      <c r="C236" s="147"/>
      <c r="D236" s="127"/>
      <c r="E236" s="1108"/>
      <c r="F236" s="1108"/>
      <c r="G236" s="1108"/>
      <c r="H236" s="1108"/>
      <c r="I236" s="1108"/>
      <c r="J236" s="1108"/>
      <c r="K236" s="1108"/>
      <c r="L236" s="1108"/>
      <c r="M236" s="118"/>
    </row>
    <row r="237" spans="1:13" ht="12.75">
      <c r="A237" s="147"/>
      <c r="B237" s="4"/>
      <c r="C237" s="147"/>
      <c r="D237" s="127"/>
      <c r="E237" s="1108"/>
      <c r="F237" s="1108"/>
      <c r="G237" s="1108"/>
      <c r="H237" s="1108"/>
      <c r="I237" s="1108"/>
      <c r="J237" s="1108"/>
      <c r="K237" s="1108"/>
      <c r="L237" s="1108"/>
      <c r="M237" s="118"/>
    </row>
    <row r="238" spans="1:13" ht="12.75">
      <c r="A238" s="147"/>
      <c r="B238" s="4"/>
      <c r="C238" s="147"/>
      <c r="D238" s="127"/>
      <c r="E238" s="118"/>
      <c r="F238" s="118"/>
      <c r="G238" s="118"/>
      <c r="H238" s="118"/>
      <c r="I238" s="118"/>
      <c r="J238" s="118"/>
      <c r="K238" s="118"/>
      <c r="L238" s="118"/>
      <c r="M238" s="118"/>
    </row>
    <row r="239" spans="1:13" ht="12.75">
      <c r="A239" s="147"/>
      <c r="B239" s="4"/>
      <c r="C239" s="147"/>
      <c r="D239" s="127"/>
      <c r="E239" s="118"/>
      <c r="F239" s="118"/>
      <c r="G239" s="118"/>
      <c r="H239" s="118"/>
      <c r="I239" s="118"/>
      <c r="J239" s="118"/>
      <c r="K239" s="118"/>
      <c r="L239" s="118"/>
      <c r="M239" s="118"/>
    </row>
    <row r="240" spans="1:13" ht="14.25">
      <c r="A240" s="147"/>
      <c r="B240" s="4"/>
      <c r="C240" s="147"/>
      <c r="D240" s="127"/>
      <c r="E240" s="115" t="s">
        <v>1588</v>
      </c>
      <c r="F240" s="115"/>
      <c r="G240" s="115"/>
      <c r="H240" s="115"/>
      <c r="I240" s="115"/>
      <c r="J240" s="115"/>
      <c r="K240" s="115"/>
      <c r="L240" s="115"/>
      <c r="M240" s="118"/>
    </row>
    <row r="241" spans="1:13" ht="12.75">
      <c r="A241" s="147"/>
      <c r="B241" s="4"/>
      <c r="C241" s="147"/>
      <c r="D241" s="127"/>
      <c r="E241" s="118"/>
      <c r="F241" s="118"/>
      <c r="G241" s="118"/>
      <c r="H241" s="118"/>
      <c r="I241" s="118"/>
      <c r="J241" s="118"/>
      <c r="K241" s="118"/>
      <c r="L241" s="118"/>
      <c r="M241" s="118"/>
    </row>
    <row r="242" spans="1:13" ht="12.75">
      <c r="A242" s="147"/>
      <c r="B242" s="64"/>
      <c r="C242" s="147"/>
      <c r="D242" s="127"/>
      <c r="E242" s="1141" t="s">
        <v>1589</v>
      </c>
      <c r="F242" s="1108"/>
      <c r="G242" s="1108"/>
      <c r="H242" s="1108"/>
      <c r="I242" s="1108"/>
      <c r="J242" s="1108"/>
      <c r="K242" s="1108"/>
      <c r="L242" s="1108"/>
      <c r="M242" s="118"/>
    </row>
    <row r="243" spans="1:13" ht="12.75">
      <c r="A243" s="147"/>
      <c r="B243" s="4"/>
      <c r="C243" s="147"/>
      <c r="D243" s="127"/>
      <c r="E243" s="1108"/>
      <c r="F243" s="1108"/>
      <c r="G243" s="1108"/>
      <c r="H243" s="1108"/>
      <c r="I243" s="1108"/>
      <c r="J243" s="1108"/>
      <c r="K243" s="1108"/>
      <c r="L243" s="1108"/>
      <c r="M243" s="118"/>
    </row>
    <row r="244" spans="1:13">
      <c r="A244" s="147"/>
      <c r="B244" s="20"/>
      <c r="C244" s="147"/>
      <c r="D244" s="127"/>
      <c r="E244" s="1108"/>
      <c r="F244" s="1108"/>
      <c r="G244" s="1108"/>
      <c r="H244" s="1108"/>
      <c r="I244" s="1108"/>
      <c r="J244" s="1108"/>
      <c r="K244" s="1108"/>
      <c r="L244" s="1108"/>
      <c r="M244" s="118"/>
    </row>
    <row r="245" spans="1:13" ht="15.75">
      <c r="A245" s="147"/>
      <c r="B245" s="22"/>
      <c r="C245" s="147"/>
      <c r="D245" s="127"/>
      <c r="E245" s="1108"/>
      <c r="F245" s="1108"/>
      <c r="G245" s="1108"/>
      <c r="H245" s="1108"/>
      <c r="I245" s="1108"/>
      <c r="J245" s="1108"/>
      <c r="K245" s="1108"/>
      <c r="L245" s="1108"/>
      <c r="M245" s="118"/>
    </row>
    <row r="246" spans="1:13" ht="12.75">
      <c r="A246" s="147"/>
      <c r="B246" s="4"/>
      <c r="C246" s="147"/>
      <c r="D246" s="127"/>
      <c r="E246" s="1108"/>
      <c r="F246" s="1108"/>
      <c r="G246" s="1108"/>
      <c r="H246" s="1108"/>
      <c r="I246" s="1108"/>
      <c r="J246" s="1108"/>
      <c r="K246" s="1108"/>
      <c r="L246" s="1108"/>
      <c r="M246" s="118"/>
    </row>
    <row r="247" spans="1:13" ht="12.75">
      <c r="A247" s="147"/>
      <c r="B247" s="4"/>
      <c r="C247" s="147"/>
      <c r="D247" s="127"/>
      <c r="E247" s="1108"/>
      <c r="F247" s="1108"/>
      <c r="G247" s="1108"/>
      <c r="H247" s="1108"/>
      <c r="I247" s="1108"/>
      <c r="J247" s="1108"/>
      <c r="K247" s="1108"/>
      <c r="L247" s="1108"/>
      <c r="M247" s="118"/>
    </row>
    <row r="248" spans="1:13" ht="12.75">
      <c r="A248" s="147"/>
      <c r="B248" s="4"/>
      <c r="C248" s="147"/>
      <c r="D248" s="127"/>
      <c r="E248" s="1108"/>
      <c r="F248" s="1108"/>
      <c r="G248" s="1108"/>
      <c r="H248" s="1108"/>
      <c r="I248" s="1108"/>
      <c r="J248" s="1108"/>
      <c r="K248" s="1108"/>
      <c r="L248" s="1108"/>
      <c r="M248" s="118"/>
    </row>
    <row r="249" spans="1:13" ht="12.75">
      <c r="A249" s="147"/>
      <c r="B249" s="4"/>
      <c r="C249" s="147"/>
      <c r="D249" s="127"/>
      <c r="E249" s="1108"/>
      <c r="F249" s="1108"/>
      <c r="G249" s="1108"/>
      <c r="H249" s="1108"/>
      <c r="I249" s="1108"/>
      <c r="J249" s="1108"/>
      <c r="K249" s="1108"/>
      <c r="L249" s="1108"/>
      <c r="M249" s="118"/>
    </row>
    <row r="250" spans="1:13" ht="12.75">
      <c r="A250" s="147"/>
      <c r="B250" s="4"/>
      <c r="C250" s="147"/>
      <c r="D250" s="127"/>
      <c r="E250" s="1108"/>
      <c r="F250" s="1108"/>
      <c r="G250" s="1108"/>
      <c r="H250" s="1108"/>
      <c r="I250" s="1108"/>
      <c r="J250" s="1108"/>
      <c r="K250" s="1108"/>
      <c r="L250" s="1108"/>
      <c r="M250" s="118"/>
    </row>
    <row r="251" spans="1:13" ht="12.75">
      <c r="A251" s="147"/>
      <c r="B251" s="4"/>
      <c r="C251" s="147"/>
      <c r="D251" s="127"/>
      <c r="E251" s="1108"/>
      <c r="F251" s="1108"/>
      <c r="G251" s="1108"/>
      <c r="H251" s="1108"/>
      <c r="I251" s="1108"/>
      <c r="J251" s="1108"/>
      <c r="K251" s="1108"/>
      <c r="L251" s="1108"/>
      <c r="M251" s="118"/>
    </row>
    <row r="252" spans="1:13" ht="65.650000000000006" customHeight="1">
      <c r="A252" s="147"/>
      <c r="B252" s="20"/>
      <c r="C252" s="147"/>
      <c r="D252" s="127"/>
      <c r="E252" s="1108"/>
      <c r="F252" s="1108"/>
      <c r="G252" s="1108"/>
      <c r="H252" s="1108"/>
      <c r="I252" s="1108"/>
      <c r="J252" s="1108"/>
      <c r="K252" s="1108"/>
      <c r="L252" s="1108"/>
      <c r="M252" s="118"/>
    </row>
    <row r="253" spans="1:13" ht="15.75">
      <c r="A253" s="147"/>
      <c r="B253" s="22"/>
      <c r="C253" s="147"/>
      <c r="D253" s="127"/>
      <c r="E253" s="1108"/>
      <c r="F253" s="1108"/>
      <c r="G253" s="1108"/>
      <c r="H253" s="1108"/>
      <c r="I253" s="1108"/>
      <c r="J253" s="1108"/>
      <c r="K253" s="1108"/>
      <c r="L253" s="1108"/>
      <c r="M253" s="118"/>
    </row>
    <row r="254" spans="1:13" ht="12.75">
      <c r="A254" s="147"/>
      <c r="B254" s="4"/>
      <c r="C254" s="147"/>
      <c r="D254" s="127"/>
      <c r="E254" s="1108"/>
      <c r="F254" s="1108"/>
      <c r="G254" s="1108"/>
      <c r="H254" s="1108"/>
      <c r="I254" s="1108"/>
      <c r="J254" s="1108"/>
      <c r="K254" s="1108"/>
      <c r="L254" s="1108"/>
      <c r="M254" s="118"/>
    </row>
    <row r="255" spans="1:13" ht="12.75">
      <c r="A255" s="147"/>
      <c r="B255" s="18"/>
      <c r="C255" s="147"/>
      <c r="D255" s="127"/>
      <c r="E255" s="1108"/>
      <c r="F255" s="1108"/>
      <c r="G255" s="1108"/>
      <c r="H255" s="1108"/>
      <c r="I255" s="1108"/>
      <c r="J255" s="1108"/>
      <c r="K255" s="1108"/>
      <c r="L255" s="1108"/>
      <c r="M255" s="118"/>
    </row>
    <row r="256" spans="1:13" ht="12.75">
      <c r="A256" s="147"/>
      <c r="B256" s="4"/>
      <c r="C256" s="147"/>
      <c r="D256" s="127"/>
      <c r="E256" s="1108"/>
      <c r="F256" s="1108"/>
      <c r="G256" s="1108"/>
      <c r="H256" s="1108"/>
      <c r="I256" s="1108"/>
      <c r="J256" s="1108"/>
      <c r="K256" s="1108"/>
      <c r="L256" s="1108"/>
      <c r="M256" s="118"/>
    </row>
    <row r="257" spans="1:13" ht="15.75">
      <c r="A257" s="147"/>
      <c r="B257" s="19"/>
      <c r="C257" s="147"/>
      <c r="D257" s="127"/>
      <c r="E257" s="1108"/>
      <c r="F257" s="1108"/>
      <c r="G257" s="1108"/>
      <c r="H257" s="1108"/>
      <c r="I257" s="1108"/>
      <c r="J257" s="1108"/>
      <c r="K257" s="1108"/>
      <c r="L257" s="1108"/>
      <c r="M257" s="118"/>
    </row>
    <row r="258" spans="1:13" ht="12.75">
      <c r="A258" s="147"/>
      <c r="B258" s="4"/>
      <c r="C258" s="147"/>
      <c r="D258" s="127"/>
      <c r="E258" s="118"/>
      <c r="F258" s="118"/>
      <c r="G258" s="118"/>
      <c r="H258" s="118"/>
      <c r="I258" s="118"/>
      <c r="J258" s="118"/>
      <c r="K258" s="118"/>
      <c r="L258" s="118"/>
      <c r="M258" s="118"/>
    </row>
    <row r="259" spans="1:13" ht="36" customHeight="1">
      <c r="A259" s="147"/>
      <c r="B259" s="20"/>
      <c r="C259" s="147"/>
      <c r="D259" s="127"/>
      <c r="E259" s="1714" t="s">
        <v>1590</v>
      </c>
      <c r="F259" s="1279"/>
      <c r="G259" s="1279"/>
      <c r="H259" s="1279"/>
      <c r="I259" s="1279"/>
      <c r="J259" s="1279"/>
      <c r="K259" s="1279"/>
      <c r="L259" s="1279"/>
      <c r="M259" s="118"/>
    </row>
    <row r="260" spans="1:13" ht="15.75">
      <c r="A260" s="147"/>
      <c r="B260" s="22"/>
      <c r="C260" s="147"/>
      <c r="D260" s="127"/>
      <c r="E260" s="118"/>
      <c r="F260" s="118"/>
      <c r="G260" s="118"/>
      <c r="H260" s="118"/>
      <c r="I260" s="118"/>
      <c r="J260" s="118"/>
      <c r="K260" s="118"/>
      <c r="L260" s="118"/>
      <c r="M260" s="118"/>
    </row>
    <row r="261" spans="1:13" ht="12.6" customHeight="1">
      <c r="A261" s="147"/>
      <c r="B261" s="4"/>
      <c r="C261" s="147"/>
      <c r="D261" s="127"/>
      <c r="E261" s="1715" t="s">
        <v>1591</v>
      </c>
      <c r="F261" s="1715"/>
      <c r="G261" s="1715"/>
      <c r="H261" s="1715"/>
      <c r="I261" s="1715"/>
      <c r="J261" s="1715"/>
      <c r="K261" s="1715"/>
      <c r="L261" s="1715"/>
      <c r="M261" s="118"/>
    </row>
    <row r="262" spans="1:13">
      <c r="A262" s="147"/>
      <c r="B262" s="20"/>
      <c r="C262" s="147"/>
      <c r="D262" s="127"/>
      <c r="E262" s="1715"/>
      <c r="F262" s="1715"/>
      <c r="G262" s="1715"/>
      <c r="H262" s="1715"/>
      <c r="I262" s="1715"/>
      <c r="J262" s="1715"/>
      <c r="K262" s="1715"/>
      <c r="L262" s="1715"/>
      <c r="M262" s="118"/>
    </row>
    <row r="263" spans="1:13" ht="15.75">
      <c r="A263" s="147"/>
      <c r="B263" s="22"/>
      <c r="C263" s="147"/>
      <c r="D263" s="127"/>
      <c r="E263" s="1715"/>
      <c r="F263" s="1715"/>
      <c r="G263" s="1715"/>
      <c r="H263" s="1715"/>
      <c r="I263" s="1715"/>
      <c r="J263" s="1715"/>
      <c r="K263" s="1715"/>
      <c r="L263" s="1715"/>
      <c r="M263" s="118"/>
    </row>
    <row r="264" spans="1:13" ht="12.75">
      <c r="A264" s="147"/>
      <c r="B264" s="4"/>
      <c r="C264" s="147"/>
      <c r="D264" s="127"/>
      <c r="E264" s="1715"/>
      <c r="F264" s="1715"/>
      <c r="G264" s="1715"/>
      <c r="H264" s="1715"/>
      <c r="I264" s="1715"/>
      <c r="J264" s="1715"/>
      <c r="K264" s="1715"/>
      <c r="L264" s="1715"/>
      <c r="M264" s="118"/>
    </row>
    <row r="265" spans="1:13" ht="12.75">
      <c r="A265" s="147"/>
      <c r="B265" s="4"/>
      <c r="C265" s="147"/>
      <c r="D265" s="127"/>
      <c r="E265" s="1715"/>
      <c r="F265" s="1715"/>
      <c r="G265" s="1715"/>
      <c r="H265" s="1715"/>
      <c r="I265" s="1715"/>
      <c r="J265" s="1715"/>
      <c r="K265" s="1715"/>
      <c r="L265" s="1715"/>
      <c r="M265" s="118"/>
    </row>
    <row r="266" spans="1:13" ht="12.75">
      <c r="A266" s="147"/>
      <c r="B266" s="4"/>
      <c r="C266" s="911"/>
      <c r="D266" s="127"/>
      <c r="E266" s="1715"/>
      <c r="F266" s="1715"/>
      <c r="G266" s="1715"/>
      <c r="H266" s="1715"/>
      <c r="I266" s="1715"/>
      <c r="J266" s="1715"/>
      <c r="K266" s="1715"/>
      <c r="L266" s="1715"/>
      <c r="M266" s="118"/>
    </row>
    <row r="267" spans="1:13" ht="12.75">
      <c r="A267" s="147"/>
      <c r="B267" s="4"/>
      <c r="C267" s="147"/>
      <c r="D267" s="127"/>
      <c r="E267" s="1715"/>
      <c r="F267" s="1715"/>
      <c r="G267" s="1715"/>
      <c r="H267" s="1715"/>
      <c r="I267" s="1715"/>
      <c r="J267" s="1715"/>
      <c r="K267" s="1715"/>
      <c r="L267" s="1715"/>
      <c r="M267" s="118"/>
    </row>
    <row r="268" spans="1:13" ht="12.75">
      <c r="A268" s="147"/>
      <c r="B268" s="4"/>
      <c r="C268" s="147"/>
      <c r="D268" s="127"/>
      <c r="E268" s="1715"/>
      <c r="F268" s="1715"/>
      <c r="G268" s="1715"/>
      <c r="H268" s="1715"/>
      <c r="I268" s="1715"/>
      <c r="J268" s="1715"/>
      <c r="K268" s="1715"/>
      <c r="L268" s="1715"/>
      <c r="M268" s="118"/>
    </row>
    <row r="269" spans="1:13">
      <c r="A269" s="147"/>
      <c r="B269" s="20"/>
      <c r="C269" s="147"/>
      <c r="D269" s="127"/>
      <c r="E269" s="1715"/>
      <c r="F269" s="1715"/>
      <c r="G269" s="1715"/>
      <c r="H269" s="1715"/>
      <c r="I269" s="1715"/>
      <c r="J269" s="1715"/>
      <c r="K269" s="1715"/>
      <c r="L269" s="1715"/>
      <c r="M269" s="118"/>
    </row>
    <row r="270" spans="1:13" ht="70.150000000000006" customHeight="1">
      <c r="A270" s="147"/>
      <c r="B270" s="22"/>
      <c r="C270" s="147"/>
      <c r="D270" s="127"/>
      <c r="E270" s="1715"/>
      <c r="F270" s="1715"/>
      <c r="G270" s="1715"/>
      <c r="H270" s="1715"/>
      <c r="I270" s="1715"/>
      <c r="J270" s="1715"/>
      <c r="K270" s="1715"/>
      <c r="L270" s="1715"/>
      <c r="M270" s="118"/>
    </row>
    <row r="271" spans="1:13" ht="27" customHeight="1">
      <c r="A271" s="147"/>
      <c r="B271" s="4"/>
      <c r="C271" s="147"/>
      <c r="D271" s="127"/>
      <c r="E271" s="1715"/>
      <c r="F271" s="1715"/>
      <c r="G271" s="1715"/>
      <c r="H271" s="1715"/>
      <c r="I271" s="1715"/>
      <c r="J271" s="1715"/>
      <c r="K271" s="1715"/>
      <c r="L271" s="1715"/>
      <c r="M271" s="118"/>
    </row>
    <row r="272" spans="1:13" ht="12.75">
      <c r="A272" s="147"/>
      <c r="B272" s="4"/>
      <c r="C272" s="147"/>
      <c r="D272" s="127"/>
      <c r="E272" s="1715"/>
      <c r="F272" s="1715"/>
      <c r="G272" s="1715"/>
      <c r="H272" s="1715"/>
      <c r="I272" s="1715"/>
      <c r="J272" s="1715"/>
      <c r="K272" s="1715"/>
      <c r="L272" s="1715"/>
      <c r="M272" s="118"/>
    </row>
    <row r="273" spans="1:13" ht="12.75">
      <c r="A273" s="147"/>
      <c r="B273" s="4"/>
      <c r="C273" s="147"/>
      <c r="D273" s="127"/>
      <c r="E273" s="1715"/>
      <c r="F273" s="1715"/>
      <c r="G273" s="1715"/>
      <c r="H273" s="1715"/>
      <c r="I273" s="1715"/>
      <c r="J273" s="1715"/>
      <c r="K273" s="1715"/>
      <c r="L273" s="1715"/>
      <c r="M273" s="118"/>
    </row>
    <row r="274" spans="1:13" ht="16.5" customHeight="1">
      <c r="A274" s="147"/>
      <c r="B274" s="4"/>
      <c r="C274" s="147"/>
      <c r="D274" s="127"/>
      <c r="E274" s="118"/>
      <c r="F274" s="118"/>
      <c r="G274" s="118"/>
      <c r="H274" s="118"/>
      <c r="I274" s="118"/>
      <c r="J274" s="118"/>
      <c r="K274" s="118"/>
      <c r="L274" s="118"/>
      <c r="M274" s="118"/>
    </row>
    <row r="275" spans="1:13">
      <c r="A275" s="147"/>
      <c r="B275" s="20"/>
      <c r="C275" s="147"/>
      <c r="D275" s="127"/>
      <c r="E275" s="115" t="s">
        <v>1592</v>
      </c>
      <c r="F275" s="115"/>
      <c r="G275" s="115"/>
      <c r="H275" s="115"/>
      <c r="I275" s="115"/>
      <c r="J275" s="115"/>
      <c r="K275" s="115"/>
      <c r="L275" s="115"/>
      <c r="M275" s="118"/>
    </row>
    <row r="276" spans="1:13" ht="15.75">
      <c r="A276" s="147"/>
      <c r="B276" s="22"/>
      <c r="C276" s="147"/>
      <c r="D276" s="127"/>
      <c r="E276" s="118"/>
      <c r="F276" s="118"/>
      <c r="G276" s="118"/>
      <c r="H276" s="118"/>
      <c r="I276" s="118"/>
      <c r="J276" s="118"/>
      <c r="K276" s="118"/>
      <c r="L276" s="118"/>
      <c r="M276" s="118"/>
    </row>
    <row r="277" spans="1:13" ht="15.75" customHeight="1">
      <c r="A277" s="147"/>
      <c r="B277" s="4"/>
      <c r="C277" s="147"/>
      <c r="D277" s="127"/>
      <c r="E277" s="1173" t="s">
        <v>1593</v>
      </c>
      <c r="F277" s="1108"/>
      <c r="G277" s="1108"/>
      <c r="H277" s="1108"/>
      <c r="I277" s="1108"/>
      <c r="J277" s="1108"/>
      <c r="K277" s="1108"/>
      <c r="L277" s="1108"/>
      <c r="M277" s="118"/>
    </row>
    <row r="278" spans="1:13" ht="12.75">
      <c r="A278" s="147"/>
      <c r="B278" s="4"/>
      <c r="C278" s="147"/>
      <c r="D278" s="127"/>
      <c r="E278" s="1108"/>
      <c r="F278" s="1108"/>
      <c r="G278" s="1108"/>
      <c r="H278" s="1108"/>
      <c r="I278" s="1108"/>
      <c r="J278" s="1108"/>
      <c r="K278" s="1108"/>
      <c r="L278" s="1108"/>
      <c r="M278" s="118"/>
    </row>
    <row r="279" spans="1:13" ht="12.75">
      <c r="A279" s="147"/>
      <c r="B279" s="4"/>
      <c r="C279" s="147"/>
      <c r="D279" s="127"/>
      <c r="E279" s="1108"/>
      <c r="F279" s="1108"/>
      <c r="G279" s="1108"/>
      <c r="H279" s="1108"/>
      <c r="I279" s="1108"/>
      <c r="J279" s="1108"/>
      <c r="K279" s="1108"/>
      <c r="L279" s="1108"/>
      <c r="M279" s="118"/>
    </row>
    <row r="280" spans="1:13" ht="12.75">
      <c r="A280" s="147"/>
      <c r="B280" s="4"/>
      <c r="C280" s="147"/>
      <c r="D280" s="127"/>
      <c r="E280" s="1108"/>
      <c r="F280" s="1108"/>
      <c r="G280" s="1108"/>
      <c r="H280" s="1108"/>
      <c r="I280" s="1108"/>
      <c r="J280" s="1108"/>
      <c r="K280" s="1108"/>
      <c r="L280" s="1108"/>
      <c r="M280" s="118"/>
    </row>
    <row r="281" spans="1:13" ht="12.75">
      <c r="A281" s="147"/>
      <c r="B281" s="4"/>
      <c r="C281" s="147"/>
      <c r="D281" s="127"/>
      <c r="E281" s="1108"/>
      <c r="F281" s="1108"/>
      <c r="G281" s="1108"/>
      <c r="H281" s="1108"/>
      <c r="I281" s="1108"/>
      <c r="J281" s="1108"/>
      <c r="K281" s="1108"/>
      <c r="L281" s="1108"/>
      <c r="M281" s="118"/>
    </row>
    <row r="282" spans="1:13" ht="12.75">
      <c r="A282" s="147"/>
      <c r="B282" s="4"/>
      <c r="C282" s="147"/>
      <c r="D282" s="127"/>
      <c r="E282" s="1108"/>
      <c r="F282" s="1108"/>
      <c r="G282" s="1108"/>
      <c r="H282" s="1108"/>
      <c r="I282" s="1108"/>
      <c r="J282" s="1108"/>
      <c r="K282" s="1108"/>
      <c r="L282" s="1108"/>
      <c r="M282" s="118"/>
    </row>
    <row r="283" spans="1:13">
      <c r="A283" s="147"/>
      <c r="B283" s="20"/>
      <c r="C283" s="147"/>
      <c r="D283" s="127"/>
      <c r="E283" s="1108"/>
      <c r="F283" s="1108"/>
      <c r="G283" s="1108"/>
      <c r="H283" s="1108"/>
      <c r="I283" s="1108"/>
      <c r="J283" s="1108"/>
      <c r="K283" s="1108"/>
      <c r="L283" s="1108"/>
      <c r="M283" s="118"/>
    </row>
    <row r="284" spans="1:13" ht="15.75">
      <c r="A284" s="147"/>
      <c r="B284" s="22"/>
      <c r="C284" s="147"/>
      <c r="D284" s="127"/>
      <c r="E284" s="1108"/>
      <c r="F284" s="1108"/>
      <c r="G284" s="1108"/>
      <c r="H284" s="1108"/>
      <c r="I284" s="1108"/>
      <c r="J284" s="1108"/>
      <c r="K284" s="1108"/>
      <c r="L284" s="1108"/>
      <c r="M284" s="118"/>
    </row>
    <row r="285" spans="1:13" ht="12.75">
      <c r="A285" s="147"/>
      <c r="B285" s="4"/>
      <c r="C285" s="147"/>
      <c r="D285" s="127"/>
      <c r="E285" s="1108"/>
      <c r="F285" s="1108"/>
      <c r="G285" s="1108"/>
      <c r="H285" s="1108"/>
      <c r="I285" s="1108"/>
      <c r="J285" s="1108"/>
      <c r="K285" s="1108"/>
      <c r="L285" s="1108"/>
      <c r="M285" s="118"/>
    </row>
    <row r="286" spans="1:13" ht="12.75">
      <c r="A286" s="147"/>
      <c r="B286" s="4"/>
      <c r="C286" s="147"/>
      <c r="D286" s="127"/>
      <c r="E286" s="1108"/>
      <c r="F286" s="1108"/>
      <c r="G286" s="1108"/>
      <c r="H286" s="1108"/>
      <c r="I286" s="1108"/>
      <c r="J286" s="1108"/>
      <c r="K286" s="1108"/>
      <c r="L286" s="1108"/>
      <c r="M286" s="118"/>
    </row>
    <row r="287" spans="1:13" ht="12.75">
      <c r="A287" s="147"/>
      <c r="B287" s="4"/>
      <c r="C287" s="147"/>
      <c r="D287" s="127"/>
      <c r="E287" s="1108"/>
      <c r="F287" s="1108"/>
      <c r="G287" s="1108"/>
      <c r="H287" s="1108"/>
      <c r="I287" s="1108"/>
      <c r="J287" s="1108"/>
      <c r="K287" s="1108"/>
      <c r="L287" s="1108"/>
      <c r="M287" s="118"/>
    </row>
    <row r="288" spans="1:13" ht="71.650000000000006" customHeight="1">
      <c r="A288" s="147"/>
      <c r="B288" s="4"/>
      <c r="C288" s="147"/>
      <c r="D288" s="127"/>
      <c r="E288" s="1108"/>
      <c r="F288" s="1108"/>
      <c r="G288" s="1108"/>
      <c r="H288" s="1108"/>
      <c r="I288" s="1108"/>
      <c r="J288" s="1108"/>
      <c r="K288" s="1108"/>
      <c r="L288" s="1108"/>
      <c r="M288" s="118"/>
    </row>
    <row r="289" spans="1:13" ht="12.75">
      <c r="A289" s="147"/>
      <c r="B289" s="18"/>
      <c r="C289" s="147"/>
      <c r="D289" s="127"/>
      <c r="E289" s="1108"/>
      <c r="F289" s="1108"/>
      <c r="G289" s="1108"/>
      <c r="H289" s="1108"/>
      <c r="I289" s="1108"/>
      <c r="J289" s="1108"/>
      <c r="K289" s="1108"/>
      <c r="L289" s="1108"/>
      <c r="M289" s="118"/>
    </row>
    <row r="290" spans="1:13" ht="12.75">
      <c r="A290" s="147"/>
      <c r="B290" s="4"/>
      <c r="C290" s="147"/>
      <c r="D290" s="127"/>
      <c r="E290" s="1108"/>
      <c r="F290" s="1108"/>
      <c r="G290" s="1108"/>
      <c r="H290" s="1108"/>
      <c r="I290" s="1108"/>
      <c r="J290" s="1108"/>
      <c r="K290" s="1108"/>
      <c r="L290" s="1108"/>
      <c r="M290" s="118"/>
    </row>
    <row r="291" spans="1:13" ht="15.75">
      <c r="A291" s="147"/>
      <c r="B291" s="19"/>
      <c r="C291" s="147"/>
      <c r="D291" s="127"/>
      <c r="E291" s="1108"/>
      <c r="F291" s="1108"/>
      <c r="G291" s="1108"/>
      <c r="H291" s="1108"/>
      <c r="I291" s="1108"/>
      <c r="J291" s="1108"/>
      <c r="K291" s="1108"/>
      <c r="L291" s="1108"/>
      <c r="M291" s="118"/>
    </row>
    <row r="292" spans="1:13" ht="12.75">
      <c r="A292" s="147"/>
      <c r="B292" s="4"/>
      <c r="C292" s="147"/>
      <c r="D292" s="127"/>
      <c r="E292" s="118"/>
      <c r="F292" s="118"/>
      <c r="G292" s="118"/>
      <c r="H292" s="118"/>
      <c r="I292" s="118"/>
      <c r="J292" s="118"/>
      <c r="K292" s="118"/>
      <c r="L292" s="118"/>
      <c r="M292" s="118"/>
    </row>
    <row r="293" spans="1:13" ht="36" customHeight="1">
      <c r="A293" s="147"/>
      <c r="B293" s="20"/>
      <c r="C293" s="911"/>
      <c r="D293" s="127"/>
      <c r="E293" s="1741" t="s">
        <v>1594</v>
      </c>
      <c r="F293" s="1165"/>
      <c r="G293" s="1165"/>
      <c r="H293" s="1165"/>
      <c r="I293" s="1165"/>
      <c r="J293" s="1165"/>
      <c r="K293" s="1165"/>
      <c r="L293" s="1165"/>
      <c r="M293" s="118"/>
    </row>
    <row r="294" spans="1:13" ht="15.75">
      <c r="A294" s="147"/>
      <c r="B294" s="22"/>
      <c r="C294" s="147"/>
      <c r="D294" s="127"/>
      <c r="E294" s="118"/>
      <c r="F294" s="118"/>
      <c r="G294" s="118"/>
      <c r="H294" s="118"/>
      <c r="I294" s="118"/>
      <c r="J294" s="118"/>
      <c r="K294" s="118"/>
      <c r="L294" s="118"/>
      <c r="M294" s="118"/>
    </row>
    <row r="295" spans="1:13" ht="12.75">
      <c r="A295" s="147"/>
      <c r="B295" s="4"/>
      <c r="C295" s="147"/>
      <c r="D295" s="127"/>
      <c r="E295" s="1141" t="s">
        <v>1595</v>
      </c>
      <c r="F295" s="1108"/>
      <c r="G295" s="1108"/>
      <c r="H295" s="1108"/>
      <c r="I295" s="1108"/>
      <c r="J295" s="1108"/>
      <c r="K295" s="1108"/>
      <c r="L295" s="1108"/>
      <c r="M295" s="118"/>
    </row>
    <row r="296" spans="1:13">
      <c r="A296" s="147"/>
      <c r="B296" s="20"/>
      <c r="C296" s="147"/>
      <c r="D296" s="127"/>
      <c r="E296" s="1108"/>
      <c r="F296" s="1108"/>
      <c r="G296" s="1108"/>
      <c r="H296" s="1108"/>
      <c r="I296" s="1108"/>
      <c r="J296" s="1108"/>
      <c r="K296" s="1108"/>
      <c r="L296" s="1108"/>
      <c r="M296" s="118"/>
    </row>
    <row r="297" spans="1:13" ht="15.75">
      <c r="A297" s="147"/>
      <c r="B297" s="22"/>
      <c r="C297" s="911"/>
      <c r="D297" s="127"/>
      <c r="E297" s="1108"/>
      <c r="F297" s="1108"/>
      <c r="G297" s="1108"/>
      <c r="H297" s="1108"/>
      <c r="I297" s="1108"/>
      <c r="J297" s="1108"/>
      <c r="K297" s="1108"/>
      <c r="L297" s="1108"/>
      <c r="M297" s="118"/>
    </row>
    <row r="298" spans="1:13" ht="12.75">
      <c r="A298" s="147"/>
      <c r="B298" s="4"/>
      <c r="C298" s="911"/>
      <c r="D298" s="127"/>
      <c r="E298" s="1108"/>
      <c r="F298" s="1108"/>
      <c r="G298" s="1108"/>
      <c r="H298" s="1108"/>
      <c r="I298" s="1108"/>
      <c r="J298" s="1108"/>
      <c r="K298" s="1108"/>
      <c r="L298" s="1108"/>
      <c r="M298" s="118"/>
    </row>
    <row r="299" spans="1:13" ht="12.75">
      <c r="A299" s="147"/>
      <c r="B299" s="4"/>
      <c r="C299" s="911"/>
      <c r="D299" s="127"/>
      <c r="E299" s="1108"/>
      <c r="F299" s="1108"/>
      <c r="G299" s="1108"/>
      <c r="H299" s="1108"/>
      <c r="I299" s="1108"/>
      <c r="J299" s="1108"/>
      <c r="K299" s="1108"/>
      <c r="L299" s="1108"/>
      <c r="M299" s="118"/>
    </row>
    <row r="300" spans="1:13" ht="12.75">
      <c r="A300" s="147"/>
      <c r="B300" s="4"/>
      <c r="C300" s="911"/>
      <c r="D300" s="127"/>
      <c r="E300" s="1108"/>
      <c r="F300" s="1108"/>
      <c r="G300" s="1108"/>
      <c r="H300" s="1108"/>
      <c r="I300" s="1108"/>
      <c r="J300" s="1108"/>
      <c r="K300" s="1108"/>
      <c r="L300" s="1108"/>
      <c r="M300" s="118"/>
    </row>
    <row r="301" spans="1:13" ht="12.75">
      <c r="A301" s="147"/>
      <c r="B301" s="4"/>
      <c r="C301" s="911"/>
      <c r="D301" s="127"/>
      <c r="E301" s="1108"/>
      <c r="F301" s="1108"/>
      <c r="G301" s="1108"/>
      <c r="H301" s="1108"/>
      <c r="I301" s="1108"/>
      <c r="J301" s="1108"/>
      <c r="K301" s="1108"/>
      <c r="L301" s="1108"/>
      <c r="M301" s="118"/>
    </row>
    <row r="302" spans="1:13" ht="12.75">
      <c r="A302" s="147"/>
      <c r="B302" s="4"/>
      <c r="C302" s="911"/>
      <c r="D302" s="127"/>
      <c r="E302" s="1108"/>
      <c r="F302" s="1108"/>
      <c r="G302" s="1108"/>
      <c r="H302" s="1108"/>
      <c r="I302" s="1108"/>
      <c r="J302" s="1108"/>
      <c r="K302" s="1108"/>
      <c r="L302" s="1108"/>
      <c r="M302" s="118"/>
    </row>
    <row r="303" spans="1:13">
      <c r="A303" s="147"/>
      <c r="B303" s="20"/>
      <c r="C303" s="911"/>
      <c r="D303" s="127"/>
      <c r="E303" s="1108"/>
      <c r="F303" s="1108"/>
      <c r="G303" s="1108"/>
      <c r="H303" s="1108"/>
      <c r="I303" s="1108"/>
      <c r="J303" s="1108"/>
      <c r="K303" s="1108"/>
      <c r="L303" s="1108"/>
      <c r="M303" s="118"/>
    </row>
    <row r="304" spans="1:13" ht="15.75">
      <c r="A304" s="147"/>
      <c r="B304" s="22"/>
      <c r="C304" s="911"/>
      <c r="D304" s="127"/>
      <c r="E304" s="1108"/>
      <c r="F304" s="1108"/>
      <c r="G304" s="1108"/>
      <c r="H304" s="1108"/>
      <c r="I304" s="1108"/>
      <c r="J304" s="1108"/>
      <c r="K304" s="1108"/>
      <c r="L304" s="1108"/>
      <c r="M304" s="118"/>
    </row>
    <row r="305" spans="1:13" ht="12.75">
      <c r="A305" s="147"/>
      <c r="B305" s="4"/>
      <c r="C305" s="911"/>
      <c r="D305" s="127"/>
      <c r="E305" s="1108"/>
      <c r="F305" s="1108"/>
      <c r="G305" s="1108"/>
      <c r="H305" s="1108"/>
      <c r="I305" s="1108"/>
      <c r="J305" s="1108"/>
      <c r="K305" s="1108"/>
      <c r="L305" s="1108"/>
      <c r="M305" s="118"/>
    </row>
    <row r="306" spans="1:13" ht="12.75">
      <c r="A306" s="147"/>
      <c r="B306" s="4"/>
      <c r="C306" s="911"/>
      <c r="D306" s="127"/>
      <c r="E306" s="1108"/>
      <c r="F306" s="1108"/>
      <c r="G306" s="1108"/>
      <c r="H306" s="1108"/>
      <c r="I306" s="1108"/>
      <c r="J306" s="1108"/>
      <c r="K306" s="1108"/>
      <c r="L306" s="1108"/>
      <c r="M306" s="118"/>
    </row>
    <row r="307" spans="1:13" ht="12.75">
      <c r="A307" s="147"/>
      <c r="B307" s="4"/>
      <c r="C307" s="147"/>
      <c r="D307" s="127"/>
      <c r="E307" s="1108"/>
      <c r="F307" s="1108"/>
      <c r="G307" s="1108"/>
      <c r="H307" s="1108"/>
      <c r="I307" s="1108"/>
      <c r="J307" s="1108"/>
      <c r="K307" s="1108"/>
      <c r="L307" s="1108"/>
      <c r="M307" s="118"/>
    </row>
    <row r="308" spans="1:13" ht="12.75">
      <c r="A308" s="147"/>
      <c r="B308" s="4"/>
      <c r="C308" s="147"/>
      <c r="D308" s="127"/>
      <c r="E308" s="1108"/>
      <c r="F308" s="1108"/>
      <c r="G308" s="1108"/>
      <c r="H308" s="1108"/>
      <c r="I308" s="1108"/>
      <c r="J308" s="1108"/>
      <c r="K308" s="1108"/>
      <c r="L308" s="1108"/>
      <c r="M308" s="118"/>
    </row>
    <row r="309" spans="1:13" ht="12.75">
      <c r="A309" s="147"/>
      <c r="B309" s="64"/>
      <c r="C309" s="911"/>
      <c r="D309" s="127"/>
      <c r="E309" s="1108"/>
      <c r="F309" s="1108"/>
      <c r="G309" s="1108"/>
      <c r="H309" s="1108"/>
      <c r="I309" s="1108"/>
      <c r="J309" s="1108"/>
      <c r="K309" s="1108"/>
      <c r="L309" s="1108"/>
      <c r="M309" s="118"/>
    </row>
    <row r="310" spans="1:13" ht="12.75">
      <c r="A310" s="147"/>
      <c r="B310" s="4"/>
      <c r="C310" s="911"/>
      <c r="D310" s="127"/>
      <c r="E310" s="1108"/>
      <c r="F310" s="1108"/>
      <c r="G310" s="1108"/>
      <c r="H310" s="1108"/>
      <c r="I310" s="1108"/>
      <c r="J310" s="1108"/>
      <c r="K310" s="1108"/>
      <c r="L310" s="1108"/>
      <c r="M310" s="118"/>
    </row>
    <row r="311" spans="1:13">
      <c r="A311" s="147"/>
      <c r="B311" s="20"/>
      <c r="C311" s="911"/>
      <c r="D311" s="127"/>
      <c r="E311" s="1108"/>
      <c r="F311" s="1108"/>
      <c r="G311" s="1108"/>
      <c r="H311" s="1108"/>
      <c r="I311" s="1108"/>
      <c r="J311" s="1108"/>
      <c r="K311" s="1108"/>
      <c r="L311" s="1108"/>
      <c r="M311" s="118"/>
    </row>
    <row r="312" spans="1:13" ht="15.75">
      <c r="A312" s="147"/>
      <c r="B312" s="22"/>
      <c r="C312" s="911"/>
      <c r="D312" s="127"/>
      <c r="E312" s="1108"/>
      <c r="F312" s="1108"/>
      <c r="G312" s="1108"/>
      <c r="H312" s="1108"/>
      <c r="I312" s="1108"/>
      <c r="J312" s="1108"/>
      <c r="K312" s="1108"/>
      <c r="L312" s="1108"/>
      <c r="M312" s="118"/>
    </row>
    <row r="313" spans="1:13" ht="12.75">
      <c r="A313" s="147"/>
      <c r="B313" s="4"/>
      <c r="C313" s="911"/>
      <c r="D313" s="127"/>
      <c r="E313" s="1108"/>
      <c r="F313" s="1108"/>
      <c r="G313" s="1108"/>
      <c r="H313" s="1108"/>
      <c r="I313" s="1108"/>
      <c r="J313" s="1108"/>
      <c r="K313" s="1108"/>
      <c r="L313" s="1108"/>
      <c r="M313" s="118"/>
    </row>
    <row r="314" spans="1:13" ht="12.75">
      <c r="A314" s="147"/>
      <c r="B314" s="4"/>
      <c r="C314" s="911"/>
      <c r="D314" s="127"/>
      <c r="E314" s="1108"/>
      <c r="F314" s="1108"/>
      <c r="G314" s="1108"/>
      <c r="H314" s="1108"/>
      <c r="I314" s="1108"/>
      <c r="J314" s="1108"/>
      <c r="K314" s="1108"/>
      <c r="L314" s="1108"/>
      <c r="M314" s="118"/>
    </row>
    <row r="315" spans="1:13" ht="12.75">
      <c r="A315" s="147"/>
      <c r="B315" s="4"/>
      <c r="C315" s="911"/>
      <c r="D315" s="127"/>
      <c r="E315" s="1108"/>
      <c r="F315" s="1108"/>
      <c r="G315" s="1108"/>
      <c r="H315" s="1108"/>
      <c r="I315" s="1108"/>
      <c r="J315" s="1108"/>
      <c r="K315" s="1108"/>
      <c r="L315" s="1108"/>
      <c r="M315" s="118"/>
    </row>
    <row r="316" spans="1:13" ht="12.75">
      <c r="A316" s="147"/>
      <c r="B316" s="4"/>
      <c r="C316" s="911"/>
      <c r="D316" s="127"/>
      <c r="E316" s="1108"/>
      <c r="F316" s="1108"/>
      <c r="G316" s="1108"/>
      <c r="H316" s="1108"/>
      <c r="I316" s="1108"/>
      <c r="J316" s="1108"/>
      <c r="K316" s="1108"/>
      <c r="L316" s="1108"/>
      <c r="M316" s="118"/>
    </row>
    <row r="317" spans="1:13" ht="12.75">
      <c r="A317" s="147"/>
      <c r="B317" s="4"/>
      <c r="C317" s="911"/>
      <c r="D317" s="127"/>
      <c r="E317" s="1108"/>
      <c r="F317" s="1108"/>
      <c r="G317" s="1108"/>
      <c r="H317" s="1108"/>
      <c r="I317" s="1108"/>
      <c r="J317" s="1108"/>
      <c r="K317" s="1108"/>
      <c r="L317" s="1108"/>
      <c r="M317" s="118"/>
    </row>
    <row r="318" spans="1:13" ht="12.75">
      <c r="A318" s="147"/>
      <c r="B318" s="4"/>
      <c r="C318" s="911"/>
      <c r="D318" s="127"/>
      <c r="E318" s="1108"/>
      <c r="F318" s="1108"/>
      <c r="G318" s="1108"/>
      <c r="H318" s="1108"/>
      <c r="I318" s="1108"/>
      <c r="J318" s="1108"/>
      <c r="K318" s="1108"/>
      <c r="L318" s="1108"/>
      <c r="M318" s="118"/>
    </row>
    <row r="319" spans="1:13">
      <c r="A319" s="147"/>
      <c r="B319" s="20"/>
      <c r="C319" s="911"/>
      <c r="D319" s="127"/>
      <c r="E319" s="127"/>
      <c r="F319" s="127"/>
      <c r="G319" s="127"/>
      <c r="H319" s="127"/>
      <c r="I319" s="127"/>
      <c r="J319" s="127"/>
      <c r="K319" s="127"/>
      <c r="L319" s="127"/>
      <c r="M319" s="127"/>
    </row>
    <row r="320" spans="1:13" ht="15.75">
      <c r="A320" s="147"/>
      <c r="B320" s="22"/>
      <c r="C320" s="911"/>
      <c r="D320" s="127"/>
      <c r="E320" s="127"/>
      <c r="F320" s="127"/>
      <c r="G320" s="127"/>
      <c r="H320" s="127"/>
      <c r="I320" s="127"/>
      <c r="J320" s="127"/>
      <c r="K320" s="127"/>
      <c r="L320" s="127"/>
      <c r="M320" s="127"/>
    </row>
    <row r="321" spans="1:13" ht="12.75">
      <c r="A321" s="147"/>
      <c r="B321" s="4"/>
      <c r="C321" s="147"/>
      <c r="D321" s="127"/>
      <c r="E321" s="127"/>
      <c r="F321" s="127"/>
      <c r="G321" s="127"/>
      <c r="H321" s="127"/>
      <c r="I321" s="127"/>
      <c r="J321" s="127"/>
      <c r="K321" s="127"/>
      <c r="L321" s="127"/>
      <c r="M321" s="127"/>
    </row>
    <row r="322" spans="1:13" ht="12.75">
      <c r="A322" s="147"/>
      <c r="B322" s="18"/>
      <c r="C322" s="147"/>
      <c r="D322" s="127"/>
      <c r="E322" s="127"/>
      <c r="F322" s="127"/>
      <c r="G322" s="127"/>
      <c r="H322" s="127"/>
      <c r="I322" s="127"/>
      <c r="J322" s="127"/>
      <c r="K322" s="127"/>
      <c r="L322" s="127"/>
      <c r="M322" s="127"/>
    </row>
    <row r="323" spans="1:13" ht="12.75">
      <c r="A323" s="147"/>
      <c r="B323" s="4"/>
      <c r="C323" s="147"/>
      <c r="D323" s="127"/>
      <c r="E323" s="127"/>
      <c r="F323" s="127"/>
      <c r="G323" s="127"/>
      <c r="H323" s="127"/>
      <c r="I323" s="127"/>
      <c r="J323" s="127"/>
      <c r="K323" s="127"/>
      <c r="L323" s="127"/>
      <c r="M323" s="127"/>
    </row>
    <row r="324" spans="1:13" ht="15.75">
      <c r="A324" s="147"/>
      <c r="B324" s="19"/>
      <c r="C324" s="147"/>
      <c r="D324" s="127"/>
      <c r="E324" s="127"/>
      <c r="F324" s="127"/>
      <c r="G324" s="127"/>
      <c r="H324" s="127"/>
      <c r="I324" s="127"/>
      <c r="J324" s="127"/>
      <c r="K324" s="127"/>
      <c r="L324" s="127"/>
      <c r="M324" s="127"/>
    </row>
  </sheetData>
  <sheetProtection sheet="1" objects="1" scenarios="1"/>
  <mergeCells count="22">
    <mergeCell ref="E4:L34"/>
    <mergeCell ref="E38:L62"/>
    <mergeCell ref="E66:L70"/>
    <mergeCell ref="E74:L100"/>
    <mergeCell ref="E102:H103"/>
    <mergeCell ref="E104:L106"/>
    <mergeCell ref="E112:L121"/>
    <mergeCell ref="E210:L226"/>
    <mergeCell ref="E230:L237"/>
    <mergeCell ref="E242:L257"/>
    <mergeCell ref="E127:L144"/>
    <mergeCell ref="E148:L171"/>
    <mergeCell ref="E177:L198"/>
    <mergeCell ref="E200:G200"/>
    <mergeCell ref="E201:G201"/>
    <mergeCell ref="E202:G202"/>
    <mergeCell ref="E203:G203"/>
    <mergeCell ref="E259:L259"/>
    <mergeCell ref="E277:L291"/>
    <mergeCell ref="E293:L293"/>
    <mergeCell ref="E295:L318"/>
    <mergeCell ref="E261:L273"/>
  </mergeCells>
  <conditionalFormatting sqref="B4:B5 B47 B87:B90 B124:B125 B155 B187 B221 B226 B258 B261 B275 B292 B312">
    <cfRule type="notContainsBlanks" dxfId="0" priority="1">
      <formula>LEN(TRIM(B4))&gt;0</formula>
    </cfRule>
  </conditionalFormatting>
  <hyperlinks>
    <hyperlink ref="B3" location="Materialidad!A1" display="Materialidad" xr:uid="{00000000-0004-0000-1200-000000000000}"/>
    <hyperlink ref="B6" location="'Compromisos 2030'!A1" display="Compromisos 2030" xr:uid="{00000000-0004-0000-1200-000001000000}"/>
    <hyperlink ref="E112:L121" r:id="rId1" display="mailto:privacy@natura.net" xr:uid="{8CFFF493-826E-4A3D-82F3-B86231429D55}"/>
    <hyperlink ref="B10" location="'Gobernanza Corporativa'!A1" display="Gobernanza Corporativa" xr:uid="{D2E78DCD-5C08-4798-A175-ACC71433AF69}"/>
    <hyperlink ref="B11" location="'Reputación, Gobierno y Compromi'!A1" display="Reputación, Gobierno y Compromiso" xr:uid="{528C1A30-075B-45B3-96D1-6FCE9E78784E}"/>
    <hyperlink ref="B12" location="'Cadena de Valor'!A1" display="Cadena de Valor" xr:uid="{E0CE8385-ADBB-4316-91F5-E3BF748319F5}"/>
    <hyperlink ref="B13" location="'Innovación, Tecnología y Datos'!A1" display="Innovación, Tecnología y Datos" xr:uid="{9C5716B0-F91F-4728-B5AB-30D3BB528B1C}"/>
    <hyperlink ref="B17" location="'Biodiversidad y Clima'!A1" display="Biodiversidad y Clima" xr:uid="{9DD8E82E-406E-46B5-B5C7-313D8C31CFDF}"/>
    <hyperlink ref="B18" location="Energía!A1" display="Energía" xr:uid="{E282DA5C-9684-47CA-BF72-DB83E7BA12D2}"/>
    <hyperlink ref="B19" location="'Recursos Hídricos'!A1" display="Recursos Hídricos" xr:uid="{D7383808-3207-40A9-B234-5D37E50777D6}"/>
    <hyperlink ref="B20" location="Residuos!A1" display="Residuos" xr:uid="{3FD06395-F132-4ACD-ADD5-2C69EF097DDD}"/>
    <hyperlink ref="B21" location="'Circularidad y Ecodiseño'!A1" display="Circularidad y Ecodiseño" xr:uid="{61B4DE9D-7187-4F94-8A7D-F99532363BD9}"/>
    <hyperlink ref="B25" location="'Personas Colaboradoras'!A1" display="Personas Colaboradoras" xr:uid="{7C4EA091-2ACB-4DE6-9C84-B1B649AEBB9A}"/>
    <hyperlink ref="B26" location="'Salud, Seguridad y Bienestar'!A1" display="Salud, Seguridad y Bienestar" xr:uid="{CFEFD719-4B0F-4A35-959C-865A06EFB32D}"/>
    <hyperlink ref="B27" location="'Derechos Humanos'!A1" display="Derechos Humanos" xr:uid="{E4B5CA2D-152F-4C93-9B2F-5DF30A5A8A7F}"/>
    <hyperlink ref="B28" location="'Impacto Social'!A1" display="Impacto Social" xr:uid="{A4A0C87E-0CD9-4327-8004-6B065588A921}"/>
    <hyperlink ref="B29" location="'Experiencia del Cliente'!A1" display="Experiencia del Cliente" xr:uid="{17FF2159-88DE-4AFF-B25D-425E0D6E6928}"/>
    <hyperlink ref="B32" location="Índice!A1" display="Índice" xr:uid="{91E0A2F2-3285-4015-9A9C-86865875480E}"/>
    <hyperlink ref="B33" location="'Verificación Externa'!A1" display="Verificación Externa" xr:uid="{2F2E9DCD-A7BF-43BB-9258-85C465C115C6}"/>
  </hyperlinks>
  <printOptions horizontalCentered="1" gridLines="1"/>
  <pageMargins left="0.25" right="0.25" top="0.75" bottom="0.75" header="0" footer="0"/>
  <pageSetup paperSize="9" fitToHeight="0" pageOrder="overThenDown" orientation="landscape"/>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2DDAC5F77FA44D8E6FB6BE3DE5D78E" ma:contentTypeVersion="11" ma:contentTypeDescription="Create a new document." ma:contentTypeScope="" ma:versionID="1c2d6024d1a4b7f801cab32ea8046773">
  <xsd:schema xmlns:xsd="http://www.w3.org/2001/XMLSchema" xmlns:xs="http://www.w3.org/2001/XMLSchema" xmlns:p="http://schemas.microsoft.com/office/2006/metadata/properties" xmlns:ns2="f8a54502-2121-4e53-9475-679755db56d5" xmlns:ns3="3201726c-6171-4a2d-b093-726c4352a269" targetNamespace="http://schemas.microsoft.com/office/2006/metadata/properties" ma:root="true" ma:fieldsID="994b5a7f1a0c9d777742242f87b6acef" ns2:_="" ns3:_="">
    <xsd:import namespace="f8a54502-2121-4e53-9475-679755db56d5"/>
    <xsd:import namespace="3201726c-6171-4a2d-b093-726c4352a2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a54502-2121-4e53-9475-679755db5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01726c-6171-4a2d-b093-726c4352a2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9486b3-5eee-493d-9fbc-36c8474df521}" ma:internalName="TaxCatchAll" ma:showField="CatchAllData" ma:web="3201726c-6171-4a2d-b093-726c4352a2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201726c-6171-4a2d-b093-726c4352a269" xsi:nil="true"/>
    <lcf76f155ced4ddcb4097134ff3c332f xmlns="f8a54502-2121-4e53-9475-679755db56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43EB29-66A6-428D-ABB1-E88BF93A57A7}">
  <ds:schemaRefs>
    <ds:schemaRef ds:uri="http://schemas.microsoft.com/sharepoint/v3/contenttype/forms"/>
  </ds:schemaRefs>
</ds:datastoreItem>
</file>

<file path=customXml/itemProps2.xml><?xml version="1.0" encoding="utf-8"?>
<ds:datastoreItem xmlns:ds="http://schemas.openxmlformats.org/officeDocument/2006/customXml" ds:itemID="{0E8F98E4-7EDB-477C-8248-62EF4CC083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a54502-2121-4e53-9475-679755db56d5"/>
    <ds:schemaRef ds:uri="3201726c-6171-4a2d-b093-726c4352a2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53DFCB-7B4A-4E57-B44E-054CF8846B3A}">
  <ds:schemaRefs>
    <ds:schemaRef ds:uri="http://purl.org/dc/terms/"/>
    <ds:schemaRef ds:uri="http://schemas.microsoft.com/office/2006/documentManagement/types"/>
    <ds:schemaRef ds:uri="http://purl.org/dc/elements/1.1/"/>
    <ds:schemaRef ds:uri="http://schemas.microsoft.com/office/infopath/2007/PartnerControls"/>
    <ds:schemaRef ds:uri="f8a54502-2121-4e53-9475-679755db56d5"/>
    <ds:schemaRef ds:uri="http://purl.org/dc/dcmitype/"/>
    <ds:schemaRef ds:uri="http://schemas.microsoft.com/office/2006/metadata/properties"/>
    <ds:schemaRef ds:uri="http://schemas.openxmlformats.org/package/2006/metadata/core-properties"/>
    <ds:schemaRef ds:uri="3201726c-6171-4a2d-b093-726c4352a269"/>
    <ds:schemaRef ds:uri="http://www.w3.org/XML/1998/namespace"/>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19</vt:i4>
      </vt:variant>
    </vt:vector>
  </HeadingPairs>
  <TitlesOfParts>
    <vt:vector size="19" baseType="lpstr">
      <vt:lpstr>Portada</vt:lpstr>
      <vt:lpstr>Índice</vt:lpstr>
      <vt:lpstr>Verificación Externa</vt:lpstr>
      <vt:lpstr>Compromisos 2030</vt:lpstr>
      <vt:lpstr>Materialidad</vt:lpstr>
      <vt:lpstr>Gobernanza Corporativa</vt:lpstr>
      <vt:lpstr>Reputación, Gobierno y Compromi</vt:lpstr>
      <vt:lpstr>Cadena de Valor</vt:lpstr>
      <vt:lpstr>Innovación, Tecnología y Datos</vt:lpstr>
      <vt:lpstr>Biodiversidad y Clima</vt:lpstr>
      <vt:lpstr>Energía</vt:lpstr>
      <vt:lpstr>Recursos Hídricos</vt:lpstr>
      <vt:lpstr>Residuos</vt:lpstr>
      <vt:lpstr>Circularidad y Ecodiseño</vt:lpstr>
      <vt:lpstr>Personas Colaboradoras</vt:lpstr>
      <vt:lpstr>Salud, Seguridad y Bienestar</vt:lpstr>
      <vt:lpstr>Derechos Humanos</vt:lpstr>
      <vt:lpstr>Impacto Social</vt:lpstr>
      <vt:lpstr>Experiencia del Cliente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Melo, Kauan Americo de</dc:creator>
  <cp:lastModifiedBy>Nicholas Ribeiro</cp:lastModifiedBy>
  <dcterms:created xsi:type="dcterms:W3CDTF">2026-06-17T13:54:37Z</dcterms:created>
  <dcterms:modified xsi:type="dcterms:W3CDTF">2026-07-02T21:18:38Z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0x010100E62DDAC5F77FA44D8E6FB6BE3DE5D78E</vt:lpwstr>
  </property>
  <property fmtid="{D5CDD505-2E9C-101B-9397-08002B2CF9AE}" pid="3" name="MediaServiceImageTags">
    <vt:lpwstr/>
  </property>
  <property fmtid="{D5CDD505-2E9C-101B-9397-08002B2CF9AE}" pid="4" name="_AdHocReviewCycleID">
    <vt:i4>1783267001</vt:i4>
  </property>
  <property fmtid="{D5CDD505-2E9C-101B-9397-08002B2CF9AE}" pid="5" name="_NewReviewCycle">
    <vt:lpwstr/>
  </property>
  <property fmtid="{D5CDD505-2E9C-101B-9397-08002B2CF9AE}" pid="6" name="_EmailSubject">
    <vt:lpwstr>[EXT] Re: RA Natura I Versões Inglês e Espanhol</vt:lpwstr>
  </property>
  <property fmtid="{D5CDD505-2E9C-101B-9397-08002B2CF9AE}" pid="7" name="_AuthorEmail">
    <vt:lpwstr>kamelo@deloitte.com</vt:lpwstr>
  </property>
  <property fmtid="{D5CDD505-2E9C-101B-9397-08002B2CF9AE}" pid="8" name="_AuthorEmailDisplayName">
    <vt:lpwstr>Melo, Kauan Americo de</vt:lpwstr>
  </property>
  <property fmtid="{D5CDD505-2E9C-101B-9397-08002B2CF9AE}" pid="9" name="_PreviousAdHocReviewCycleID">
    <vt:i4>-643013075</vt:i4>
  </property>
  <property fmtid="{D5CDD505-2E9C-101B-9397-08002B2CF9AE}" pid="10" name="_ReviewingToolsShownOnce">
    <vt:lpwstr/>
  </property>
</Properties>
</file>